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서정대학교\2024학년도\1. 학부장\3. 학사업무\2. 교재\"/>
    </mc:Choice>
  </mc:AlternateContent>
  <xr:revisionPtr revIDLastSave="0" documentId="8_{555F9857-1682-44E9-BEAF-7EAAD8EF20F9}" xr6:coauthVersionLast="36" xr6:coauthVersionMax="36" xr10:uidLastSave="{00000000-0000-0000-0000-000000000000}"/>
  <bookViews>
    <workbookView xWindow="0" yWindow="0" windowWidth="28800" windowHeight="11610" tabRatio="663" xr2:uid="{00000000-000D-0000-FFFF-FFFF00000000}"/>
  </bookViews>
  <sheets>
    <sheet name="24-2학기 교재 목록" sheetId="31" r:id="rId1"/>
    <sheet name="2학년(주간)" sheetId="18" state="hidden" r:id="rId2"/>
    <sheet name="1학년심화" sheetId="25" state="hidden" r:id="rId3"/>
    <sheet name="1학년(야간 청소년트랙)" sheetId="27" state="hidden" r:id="rId4"/>
    <sheet name="1학년(야간 평생교육트랙)" sheetId="19" state="hidden" r:id="rId5"/>
    <sheet name="2학년(야간 청소년트랙)" sheetId="20" state="hidden" r:id="rId6"/>
    <sheet name="2학년(야간 평생교육트랙)" sheetId="26" state="hidden" r:id="rId7"/>
  </sheets>
  <definedNames>
    <definedName name="_xlnm._FilterDatabase" localSheetId="0" hidden="1">'24-2학기 교재 목록'!$A$3:$M$76</definedName>
    <definedName name="_xlnm.Print_Area" localSheetId="0">'24-2학기 교재 목록'!$A$1:$L$52</definedName>
  </definedNames>
  <calcPr calcId="191029"/>
  <fileRecoveryPr autoRecover="0"/>
</workbook>
</file>

<file path=xl/calcChain.xml><?xml version="1.0" encoding="utf-8"?>
<calcChain xmlns="http://schemas.openxmlformats.org/spreadsheetml/2006/main">
  <c r="G64" i="31" l="1"/>
  <c r="G63" i="31" l="1"/>
  <c r="G62" i="31"/>
  <c r="G61" i="31"/>
  <c r="G60" i="31"/>
  <c r="G59" i="31"/>
  <c r="G58" i="31"/>
  <c r="G57" i="31"/>
  <c r="G11" i="25" l="1"/>
  <c r="G11" i="26" l="1"/>
  <c r="G12" i="19"/>
  <c r="G11" i="27"/>
  <c r="G10" i="20" l="1"/>
  <c r="G19" i="18"/>
</calcChain>
</file>

<file path=xl/sharedStrings.xml><?xml version="1.0" encoding="utf-8"?>
<sst xmlns="http://schemas.openxmlformats.org/spreadsheetml/2006/main" count="792" uniqueCount="256">
  <si>
    <t>교과목명</t>
    <phoneticPr fontId="2" type="noConversion"/>
  </si>
  <si>
    <t>교재명</t>
    <phoneticPr fontId="2" type="noConversion"/>
  </si>
  <si>
    <t>저자</t>
    <phoneticPr fontId="2" type="noConversion"/>
  </si>
  <si>
    <t>출판사</t>
    <phoneticPr fontId="2" type="noConversion"/>
  </si>
  <si>
    <t>단가</t>
    <phoneticPr fontId="2" type="noConversion"/>
  </si>
  <si>
    <t>학년</t>
    <phoneticPr fontId="2" type="noConversion"/>
  </si>
  <si>
    <t>구분</t>
    <phoneticPr fontId="2" type="noConversion"/>
  </si>
  <si>
    <t>담당자이름
및전화번호</t>
    <phoneticPr fontId="2" type="noConversion"/>
  </si>
  <si>
    <t>신청
부수</t>
    <phoneticPr fontId="2" type="noConversion"/>
  </si>
  <si>
    <t>납부금
포함여부</t>
    <phoneticPr fontId="2" type="noConversion"/>
  </si>
  <si>
    <t>합계</t>
    <phoneticPr fontId="2" type="noConversion"/>
  </si>
  <si>
    <t>2023학년도 2학기 교재목록 양식</t>
    <phoneticPr fontId="2" type="noConversion"/>
  </si>
  <si>
    <t>위와 같이 2023학년도 2학기 교재목록을 제출합니다.</t>
    <phoneticPr fontId="2" type="noConversion"/>
  </si>
  <si>
    <t>교양</t>
  </si>
  <si>
    <t xml:space="preserve">대학 자체개발 교육자료 </t>
  </si>
  <si>
    <t>대학본부</t>
  </si>
  <si>
    <t>-</t>
  </si>
  <si>
    <t>미포함</t>
  </si>
  <si>
    <t>전공</t>
  </si>
  <si>
    <t>사회복지행정론</t>
  </si>
  <si>
    <t xml:space="preserve">사회복지행정론 </t>
  </si>
  <si>
    <t>공동체</t>
  </si>
  <si>
    <r>
      <t xml:space="preserve">김원희상무 </t>
    </r>
    <r>
      <rPr>
        <sz val="9"/>
        <color rgb="FF000000"/>
        <rFont val="돋움"/>
        <family val="3"/>
        <charset val="129"/>
      </rPr>
      <t>010-2261-9148</t>
    </r>
  </si>
  <si>
    <t>포함</t>
  </si>
  <si>
    <t>사회복지실천론</t>
  </si>
  <si>
    <t>지역사회복지론</t>
  </si>
  <si>
    <t>동문사</t>
  </si>
  <si>
    <r>
      <t xml:space="preserve">유재영상무 </t>
    </r>
    <r>
      <rPr>
        <sz val="9"/>
        <color rgb="FF000000"/>
        <rFont val="돋움"/>
        <family val="3"/>
        <charset val="129"/>
      </rPr>
      <t>010-8973-8430</t>
    </r>
  </si>
  <si>
    <t>신정</t>
  </si>
  <si>
    <t>010-3717-3631</t>
  </si>
  <si>
    <t>노인복지론</t>
  </si>
  <si>
    <r>
      <t xml:space="preserve">고재욱 외 </t>
    </r>
    <r>
      <rPr>
        <sz val="9"/>
        <color rgb="FF000000"/>
        <rFont val="돋움"/>
        <family val="3"/>
        <charset val="129"/>
      </rPr>
      <t>6</t>
    </r>
    <r>
      <rPr>
        <sz val="9"/>
        <color rgb="FF000000"/>
        <rFont val="굴림체"/>
        <family val="3"/>
        <charset val="129"/>
      </rPr>
      <t>인</t>
    </r>
  </si>
  <si>
    <t>양서원</t>
  </si>
  <si>
    <t>성양대 부장</t>
  </si>
  <si>
    <t>가족복지론</t>
  </si>
  <si>
    <r>
      <t xml:space="preserve">박용오 외 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굴림체"/>
        <family val="3"/>
        <charset val="129"/>
      </rPr>
      <t>인</t>
    </r>
  </si>
  <si>
    <t>청소년문화</t>
  </si>
  <si>
    <t>정민사</t>
  </si>
  <si>
    <t>전공선택</t>
  </si>
  <si>
    <t>상담이론</t>
  </si>
  <si>
    <t>학지사</t>
  </si>
  <si>
    <t>-</t>
    <phoneticPr fontId="2" type="noConversion"/>
  </si>
  <si>
    <t xml:space="preserve">평생교육경영론 </t>
  </si>
  <si>
    <t>평생교육프로그램개발론</t>
  </si>
  <si>
    <t>평생교육프로그램개발</t>
  </si>
  <si>
    <r>
      <t xml:space="preserve">권진하 외 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굴림체"/>
        <family val="3"/>
        <charset val="129"/>
      </rPr>
      <t>명</t>
    </r>
  </si>
  <si>
    <t>교육복지론</t>
  </si>
  <si>
    <r>
      <t xml:space="preserve">이승현 외 </t>
    </r>
    <r>
      <rPr>
        <sz val="9"/>
        <color theme="1"/>
        <rFont val="돋움"/>
        <family val="3"/>
        <charset val="129"/>
      </rPr>
      <t>1</t>
    </r>
    <r>
      <rPr>
        <sz val="9"/>
        <color theme="1"/>
        <rFont val="굴림체"/>
        <family val="3"/>
        <charset val="129"/>
      </rPr>
      <t>명</t>
    </r>
  </si>
  <si>
    <r>
      <t>현영렬</t>
    </r>
    <r>
      <rPr>
        <sz val="9"/>
        <color theme="1"/>
        <rFont val="돋움"/>
        <family val="3"/>
        <charset val="129"/>
      </rPr>
      <t xml:space="preserve"> </t>
    </r>
    <r>
      <rPr>
        <sz val="9"/>
        <color theme="1"/>
        <rFont val="굴림체"/>
        <family val="3"/>
        <charset val="129"/>
      </rPr>
      <t xml:space="preserve">외 </t>
    </r>
    <r>
      <rPr>
        <sz val="9"/>
        <color theme="1"/>
        <rFont val="돋움"/>
        <family val="3"/>
        <charset val="129"/>
      </rPr>
      <t>2</t>
    </r>
    <r>
      <rPr>
        <sz val="9"/>
        <color theme="1"/>
        <rFont val="굴림체"/>
        <family val="3"/>
        <charset val="129"/>
      </rPr>
      <t>명</t>
    </r>
  </si>
  <si>
    <r>
      <t xml:space="preserve">염일열 외 </t>
    </r>
    <r>
      <rPr>
        <sz val="9"/>
        <color theme="1"/>
        <rFont val="돋움"/>
        <family val="3"/>
        <charset val="129"/>
      </rPr>
      <t>2</t>
    </r>
    <r>
      <rPr>
        <sz val="9"/>
        <color theme="1"/>
        <rFont val="굴림체"/>
        <family val="3"/>
        <charset val="129"/>
      </rPr>
      <t>명</t>
    </r>
  </si>
  <si>
    <t>공감할 수 있는 의사소통능력</t>
  </si>
  <si>
    <t>　미포함</t>
  </si>
  <si>
    <t>성장과발달</t>
  </si>
  <si>
    <t>사회복지조사론</t>
  </si>
  <si>
    <t>사회복지조사의 이해</t>
  </si>
  <si>
    <t>조학래</t>
  </si>
  <si>
    <t>최용구 대표</t>
  </si>
  <si>
    <t>사회복지법제와실천</t>
  </si>
  <si>
    <t>이용재</t>
  </si>
  <si>
    <t>010-7147-8023</t>
  </si>
  <si>
    <t>가족상담및가족치료</t>
  </si>
  <si>
    <t>가족상담 및 가족치료</t>
  </si>
  <si>
    <t>기은광</t>
  </si>
  <si>
    <t>김원희 상무</t>
  </si>
  <si>
    <t>010-2261-9148</t>
  </si>
  <si>
    <t>사회복지현장실습</t>
  </si>
  <si>
    <t>박용오</t>
  </si>
  <si>
    <t>청소년육성제도론</t>
  </si>
  <si>
    <t>청소년심리및상담</t>
  </si>
  <si>
    <t>유진이</t>
  </si>
  <si>
    <t>심리측정및평가</t>
  </si>
  <si>
    <t>창지사</t>
  </si>
  <si>
    <t xml:space="preserve">양승수상무 </t>
  </si>
  <si>
    <t>010-6348-3458</t>
  </si>
  <si>
    <r>
      <t>사회복지법제와 실천</t>
    </r>
    <r>
      <rPr>
        <sz val="9"/>
        <color theme="1"/>
        <rFont val="돋움"/>
        <family val="3"/>
        <charset val="129"/>
      </rPr>
      <t>(3</t>
    </r>
    <r>
      <rPr>
        <sz val="9"/>
        <color theme="1"/>
        <rFont val="맑은 고딕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</si>
  <si>
    <r>
      <t>1</t>
    </r>
    <r>
      <rPr>
        <sz val="9"/>
        <color theme="1"/>
        <rFont val="굴림체"/>
        <family val="3"/>
        <charset val="129"/>
      </rPr>
      <t>학기에 구입함　</t>
    </r>
  </si>
  <si>
    <r>
      <t xml:space="preserve">박선숙외 </t>
    </r>
    <r>
      <rPr>
        <sz val="9"/>
        <color theme="1"/>
        <rFont val="돋움"/>
        <family val="3"/>
        <charset val="129"/>
      </rPr>
      <t>2</t>
    </r>
    <r>
      <rPr>
        <sz val="9"/>
        <color theme="1"/>
        <rFont val="굴림체"/>
        <family val="3"/>
        <charset val="129"/>
      </rPr>
      <t>명</t>
    </r>
  </si>
  <si>
    <r>
      <t>청소년 심리 및 상담</t>
    </r>
    <r>
      <rPr>
        <sz val="9"/>
        <color theme="1"/>
        <rFont val="돋움"/>
        <family val="3"/>
        <charset val="129"/>
      </rPr>
      <t>(2</t>
    </r>
    <r>
      <rPr>
        <sz val="9"/>
        <color theme="1"/>
        <rFont val="맑은 고딕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</si>
  <si>
    <r>
      <t>스마트한 심리검사와 평가</t>
    </r>
    <r>
      <rPr>
        <sz val="9"/>
        <color theme="1"/>
        <rFont val="돋움"/>
        <family val="3"/>
        <charset val="129"/>
      </rPr>
      <t>(2</t>
    </r>
    <r>
      <rPr>
        <sz val="9"/>
        <color theme="1"/>
        <rFont val="굴림체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</si>
  <si>
    <r>
      <t xml:space="preserve">조귀옥외 </t>
    </r>
    <r>
      <rPr>
        <sz val="9"/>
        <color theme="1"/>
        <rFont val="돋움"/>
        <family val="3"/>
        <charset val="129"/>
      </rPr>
      <t>1</t>
    </r>
    <r>
      <rPr>
        <sz val="9"/>
        <color theme="1"/>
        <rFont val="굴림체"/>
        <family val="3"/>
        <charset val="129"/>
      </rPr>
      <t>명</t>
    </r>
  </si>
  <si>
    <t>청소년복지론</t>
  </si>
  <si>
    <t>천정웅</t>
  </si>
  <si>
    <t>직업진로설계</t>
  </si>
  <si>
    <t>인적자원개발론</t>
  </si>
  <si>
    <r>
      <t xml:space="preserve">김동일 외 </t>
    </r>
    <r>
      <rPr>
        <sz val="9"/>
        <color theme="1"/>
        <rFont val="돋움"/>
        <family val="3"/>
        <charset val="129"/>
      </rPr>
      <t>5</t>
    </r>
    <r>
      <rPr>
        <sz val="9"/>
        <color theme="1"/>
        <rFont val="굴림체"/>
        <family val="3"/>
        <charset val="129"/>
      </rPr>
      <t>명</t>
    </r>
  </si>
  <si>
    <r>
      <t xml:space="preserve">유재영상무 </t>
    </r>
    <r>
      <rPr>
        <sz val="9"/>
        <color theme="1"/>
        <rFont val="돋움"/>
        <family val="3"/>
        <charset val="129"/>
      </rPr>
      <t>010-8973-8430</t>
    </r>
  </si>
  <si>
    <r>
      <t xml:space="preserve">이준학 외 </t>
    </r>
    <r>
      <rPr>
        <sz val="9"/>
        <color theme="1"/>
        <rFont val="돋움"/>
        <family val="3"/>
        <charset val="129"/>
      </rPr>
      <t>2</t>
    </r>
    <r>
      <rPr>
        <sz val="9"/>
        <color theme="1"/>
        <rFont val="굴림체"/>
        <family val="3"/>
        <charset val="129"/>
      </rPr>
      <t>인</t>
    </r>
  </si>
  <si>
    <r>
      <t xml:space="preserve">현영렬 외 </t>
    </r>
    <r>
      <rPr>
        <sz val="9"/>
        <color theme="1"/>
        <rFont val="돋움"/>
        <family val="3"/>
        <charset val="129"/>
      </rPr>
      <t>2</t>
    </r>
    <r>
      <rPr>
        <sz val="9"/>
        <color theme="1"/>
        <rFont val="굴림체"/>
        <family val="3"/>
        <charset val="129"/>
      </rPr>
      <t>명</t>
    </r>
  </si>
  <si>
    <t>사례관리분석론</t>
  </si>
  <si>
    <t>이야기가 있는 현장의 사례관리</t>
  </si>
  <si>
    <t>사회복지윤리와철학</t>
  </si>
  <si>
    <t>윤성호 외 2명</t>
  </si>
  <si>
    <t>청소년이해론</t>
  </si>
  <si>
    <t>청소년학</t>
  </si>
  <si>
    <r>
      <t>심화</t>
    </r>
    <r>
      <rPr>
        <sz val="9"/>
        <color theme="1"/>
        <rFont val="돋움"/>
        <family val="3"/>
        <charset val="129"/>
      </rPr>
      <t>1</t>
    </r>
  </si>
  <si>
    <r>
      <t>상담심리학의 이론과 실제</t>
    </r>
    <r>
      <rPr>
        <sz val="9"/>
        <color theme="1"/>
        <rFont val="돋움"/>
        <family val="3"/>
        <charset val="129"/>
      </rPr>
      <t>(4</t>
    </r>
    <r>
      <rPr>
        <sz val="9"/>
        <color theme="1"/>
        <rFont val="굴림체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</si>
  <si>
    <r>
      <t xml:space="preserve">천성문 외 </t>
    </r>
    <r>
      <rPr>
        <sz val="9"/>
        <color theme="1"/>
        <rFont val="돋움"/>
        <family val="3"/>
        <charset val="129"/>
      </rPr>
      <t>4</t>
    </r>
    <r>
      <rPr>
        <sz val="9"/>
        <color theme="1"/>
        <rFont val="굴림체"/>
        <family val="3"/>
        <charset val="129"/>
      </rPr>
      <t>명</t>
    </r>
  </si>
  <si>
    <r>
      <t xml:space="preserve">이준우 외 </t>
    </r>
    <r>
      <rPr>
        <sz val="9"/>
        <color theme="1"/>
        <rFont val="돋움"/>
        <family val="3"/>
        <charset val="129"/>
      </rPr>
      <t>8</t>
    </r>
    <r>
      <rPr>
        <sz val="9"/>
        <color theme="1"/>
        <rFont val="맑은 고딕"/>
        <family val="3"/>
        <charset val="129"/>
      </rPr>
      <t>명</t>
    </r>
  </si>
  <si>
    <t>(일산,동두천,포천,구리,성남,부천)</t>
    <phoneticPr fontId="2" type="noConversion"/>
  </si>
  <si>
    <t>(호평,진접,승포관)</t>
    <phoneticPr fontId="2" type="noConversion"/>
  </si>
  <si>
    <t>(일산,포천,성남,부천,송파,평내휴먼,태릉,평내,성북)</t>
    <phoneticPr fontId="2" type="noConversion"/>
  </si>
  <si>
    <t>(호평,승포관)</t>
    <phoneticPr fontId="2" type="noConversion"/>
  </si>
  <si>
    <t>2023. 08.01</t>
    <phoneticPr fontId="2" type="noConversion"/>
  </si>
  <si>
    <t>학부(과)장 :   박 용 오  (인),  고 병 호  (인),  김 정 애  (인),   문 은 순  (인),</t>
    <phoneticPr fontId="2" type="noConversion"/>
  </si>
  <si>
    <t xml:space="preserve">              배 극 수  (인),  송 효 석  (인),  오 성 진  (인),   이 주 영  (인),</t>
    <phoneticPr fontId="2" type="noConversion"/>
  </si>
  <si>
    <t xml:space="preserve">              조 달 현  (인),  조 재 문  (인),  태 은 경  (인),   홍 석 우  (인),</t>
    <phoneticPr fontId="2" type="noConversion"/>
  </si>
  <si>
    <t xml:space="preserve">                       홍 현 숙  (인),  황 운 성  (인)</t>
    <phoneticPr fontId="2" type="noConversion"/>
  </si>
  <si>
    <t>학과명 : 사회복지상담과(본교)</t>
    <phoneticPr fontId="2" type="noConversion"/>
  </si>
  <si>
    <t xml:space="preserve">학과명 : 사회복지상담과(본교) </t>
    <phoneticPr fontId="2" type="noConversion"/>
  </si>
  <si>
    <t xml:space="preserve">학과명 : 사회복지상담과(본교 심화) </t>
    <phoneticPr fontId="2" type="noConversion"/>
  </si>
  <si>
    <t xml:space="preserve">학과명 : 사회복지상담과(청소년트랙) </t>
    <phoneticPr fontId="2" type="noConversion"/>
  </si>
  <si>
    <t xml:space="preserve">학과명 : 사회복지상담과(평생교육트랙) </t>
    <phoneticPr fontId="2" type="noConversion"/>
  </si>
  <si>
    <t xml:space="preserve">                            홍 현 숙  (인),  황 운 성  (인)</t>
    <phoneticPr fontId="2" type="noConversion"/>
  </si>
  <si>
    <t>청소년프로그램개발과평가</t>
    <phoneticPr fontId="2" type="noConversion"/>
  </si>
  <si>
    <t>미래지향적인 청소년 프로그램 개발과 평가</t>
    <phoneticPr fontId="2" type="noConversion"/>
  </si>
  <si>
    <r>
      <t xml:space="preserve">김윤나 외 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굴림체"/>
        <family val="3"/>
        <charset val="129"/>
      </rPr>
      <t>명</t>
    </r>
    <phoneticPr fontId="2" type="noConversion"/>
  </si>
  <si>
    <t>가족복지론</t>
    <phoneticPr fontId="2" type="noConversion"/>
  </si>
  <si>
    <r>
      <t xml:space="preserve">고재욱 외 </t>
    </r>
    <r>
      <rPr>
        <sz val="9"/>
        <color rgb="FF000000"/>
        <rFont val="돋움"/>
        <family val="3"/>
        <charset val="129"/>
      </rPr>
      <t>6</t>
    </r>
    <r>
      <rPr>
        <sz val="9"/>
        <color rgb="FF000000"/>
        <rFont val="굴림체"/>
        <family val="3"/>
        <charset val="129"/>
      </rPr>
      <t>인</t>
    </r>
    <phoneticPr fontId="2" type="noConversion"/>
  </si>
  <si>
    <r>
      <t xml:space="preserve">박용오 외 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굴림체"/>
        <family val="3"/>
        <charset val="129"/>
      </rPr>
      <t>인</t>
    </r>
    <phoneticPr fontId="2" type="noConversion"/>
  </si>
  <si>
    <t>사회복지조사의 이해</t>
    <phoneticPr fontId="2" type="noConversion"/>
  </si>
  <si>
    <t>조학래</t>
    <phoneticPr fontId="2" type="noConversion"/>
  </si>
  <si>
    <t>노인복지론</t>
    <phoneticPr fontId="2" type="noConversion"/>
  </si>
  <si>
    <t>평생교육경영론</t>
    <phoneticPr fontId="2" type="noConversion"/>
  </si>
  <si>
    <r>
      <t xml:space="preserve">김인숙 외 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굴림체"/>
        <family val="3"/>
        <charset val="129"/>
      </rPr>
      <t>명</t>
    </r>
    <phoneticPr fontId="2" type="noConversion"/>
  </si>
  <si>
    <t>학교사회복지론 -제2판-</t>
    <phoneticPr fontId="2" type="noConversion"/>
  </si>
  <si>
    <t>천정웅 외 2명</t>
    <phoneticPr fontId="2" type="noConversion"/>
  </si>
  <si>
    <r>
      <t>사회복지법제와 실천</t>
    </r>
    <r>
      <rPr>
        <sz val="9"/>
        <color theme="1"/>
        <rFont val="돋움"/>
        <family val="3"/>
        <charset val="129"/>
      </rPr>
      <t>(3</t>
    </r>
    <r>
      <rPr>
        <sz val="9"/>
        <color theme="1"/>
        <rFont val="맑은 고딕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  <phoneticPr fontId="2" type="noConversion"/>
  </si>
  <si>
    <t>청소년육성제도론</t>
    <phoneticPr fontId="2" type="noConversion"/>
  </si>
  <si>
    <r>
      <t>청소년 심리 및 상담</t>
    </r>
    <r>
      <rPr>
        <sz val="9"/>
        <color theme="1"/>
        <rFont val="돋움"/>
        <family val="3"/>
        <charset val="129"/>
      </rPr>
      <t>(2</t>
    </r>
    <r>
      <rPr>
        <sz val="9"/>
        <color theme="1"/>
        <rFont val="맑은 고딕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  <phoneticPr fontId="2" type="noConversion"/>
  </si>
  <si>
    <t>이용재</t>
    <phoneticPr fontId="2" type="noConversion"/>
  </si>
  <si>
    <r>
      <t xml:space="preserve">박선숙 외 </t>
    </r>
    <r>
      <rPr>
        <sz val="9"/>
        <color theme="1"/>
        <rFont val="돋움"/>
        <family val="3"/>
        <charset val="129"/>
      </rPr>
      <t>2</t>
    </r>
    <r>
      <rPr>
        <sz val="9"/>
        <color theme="1"/>
        <rFont val="굴림체"/>
        <family val="3"/>
        <charset val="129"/>
      </rPr>
      <t>명</t>
    </r>
    <phoneticPr fontId="2" type="noConversion"/>
  </si>
  <si>
    <t>유진이</t>
    <phoneticPr fontId="2" type="noConversion"/>
  </si>
  <si>
    <r>
      <t>사회복지법제와 실천</t>
    </r>
    <r>
      <rPr>
        <sz val="9"/>
        <color theme="1"/>
        <rFont val="돋움"/>
        <family val="3"/>
        <charset val="129"/>
      </rPr>
      <t>(3</t>
    </r>
    <r>
      <rPr>
        <sz val="9"/>
        <color theme="1"/>
        <rFont val="굴림체"/>
        <family val="3"/>
        <charset val="129"/>
      </rPr>
      <t>판</t>
    </r>
    <r>
      <rPr>
        <sz val="9"/>
        <color theme="1"/>
        <rFont val="돋움"/>
        <family val="3"/>
        <charset val="129"/>
      </rPr>
      <t>)</t>
    </r>
    <phoneticPr fontId="2" type="noConversion"/>
  </si>
  <si>
    <t>청소년복지론</t>
    <phoneticPr fontId="2" type="noConversion"/>
  </si>
  <si>
    <t>천정웅</t>
    <phoneticPr fontId="2" type="noConversion"/>
  </si>
  <si>
    <r>
      <t>청소년문화론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체"/>
        <family val="3"/>
        <charset val="129"/>
      </rPr>
      <t>개정판</t>
    </r>
    <r>
      <rPr>
        <sz val="9"/>
        <color rgb="FF000000"/>
        <rFont val="돋움"/>
        <family val="3"/>
        <charset val="129"/>
      </rPr>
      <t>)</t>
    </r>
    <phoneticPr fontId="2" type="noConversion"/>
  </si>
  <si>
    <r>
      <t xml:space="preserve">신성철 외 </t>
    </r>
    <r>
      <rPr>
        <sz val="9"/>
        <color rgb="FF000000"/>
        <rFont val="돋움"/>
        <family val="3"/>
        <charset val="129"/>
      </rPr>
      <t>5</t>
    </r>
    <r>
      <rPr>
        <sz val="9"/>
        <color rgb="FF000000"/>
        <rFont val="굴림체"/>
        <family val="3"/>
        <charset val="129"/>
      </rPr>
      <t>명</t>
    </r>
    <phoneticPr fontId="2" type="noConversion"/>
  </si>
  <si>
    <t>심화1</t>
    <phoneticPr fontId="2" type="noConversion"/>
  </si>
  <si>
    <t>분반</t>
    <phoneticPr fontId="2" type="noConversion"/>
  </si>
  <si>
    <t>주간</t>
    <phoneticPr fontId="2" type="noConversion"/>
  </si>
  <si>
    <t>최용구대표
010-3717-3631</t>
    <phoneticPr fontId="2" type="noConversion"/>
  </si>
  <si>
    <t>성양대 부장
010-7147-8022</t>
    <phoneticPr fontId="2" type="noConversion"/>
  </si>
  <si>
    <t xml:space="preserve">김은석 이사
010-5406-4154 </t>
    <phoneticPr fontId="2" type="noConversion"/>
  </si>
  <si>
    <t>최용구 대표
010-3717-3631</t>
    <phoneticPr fontId="2" type="noConversion"/>
  </si>
  <si>
    <t>성양대 부장
010-7147-8023</t>
    <phoneticPr fontId="2" type="noConversion"/>
  </si>
  <si>
    <t>김원희 상무
010-2261-9148</t>
    <phoneticPr fontId="2" type="noConversion"/>
  </si>
  <si>
    <t>인권과 함께 살펴보는 사회복지 윤리와 철학</t>
    <phoneticPr fontId="2" type="noConversion"/>
  </si>
  <si>
    <t>현영렬 외 2명</t>
  </si>
  <si>
    <t>스마트한 심리검사와 평가(2판)</t>
  </si>
  <si>
    <t>조귀옥외 1명</t>
  </si>
  <si>
    <t>권진하 외 4명</t>
  </si>
  <si>
    <t>김원희 상무
010-2261-9147</t>
    <phoneticPr fontId="2" type="noConversion"/>
  </si>
  <si>
    <t>이준학 외 2인</t>
  </si>
  <si>
    <t>불포함</t>
    <phoneticPr fontId="2" type="noConversion"/>
  </si>
  <si>
    <t>전공</t>
    <phoneticPr fontId="2" type="noConversion"/>
  </si>
  <si>
    <t>신정</t>
    <phoneticPr fontId="2" type="noConversion"/>
  </si>
  <si>
    <t>양서원</t>
    <phoneticPr fontId="2" type="noConversion"/>
  </si>
  <si>
    <t>평생교육방법론</t>
    <phoneticPr fontId="2" type="noConversion"/>
  </si>
  <si>
    <t>이경희 외 2인</t>
    <phoneticPr fontId="2" type="noConversion"/>
  </si>
  <si>
    <t>동문사</t>
    <phoneticPr fontId="2" type="noConversion"/>
  </si>
  <si>
    <t>사회복지정책론</t>
    <phoneticPr fontId="2" type="noConversion"/>
  </si>
  <si>
    <t>염일열·이승현</t>
    <phoneticPr fontId="2" type="noConversion"/>
  </si>
  <si>
    <t>정민사</t>
    <phoneticPr fontId="2" type="noConversion"/>
  </si>
  <si>
    <t>발달심리</t>
    <phoneticPr fontId="2" type="noConversion"/>
  </si>
  <si>
    <t>김청자 외 2인</t>
    <phoneticPr fontId="2" type="noConversion"/>
  </si>
  <si>
    <t>집단상담의기초</t>
    <phoneticPr fontId="2" type="noConversion"/>
  </si>
  <si>
    <t>장성화 외 11인</t>
    <phoneticPr fontId="2" type="noConversion"/>
  </si>
  <si>
    <t>평생교육실습</t>
    <phoneticPr fontId="2" type="noConversion"/>
  </si>
  <si>
    <t>학지사</t>
    <phoneticPr fontId="2" type="noConversion"/>
  </si>
  <si>
    <t>공동체</t>
    <phoneticPr fontId="2" type="noConversion"/>
  </si>
  <si>
    <t>전공심화</t>
    <phoneticPr fontId="2" type="noConversion"/>
  </si>
  <si>
    <t>선택</t>
    <phoneticPr fontId="2" type="noConversion"/>
  </si>
  <si>
    <t>집단상담의 기초</t>
    <phoneticPr fontId="2" type="noConversion"/>
  </si>
  <si>
    <t>조달현 외 2인</t>
    <phoneticPr fontId="2" type="noConversion"/>
  </si>
  <si>
    <t>평생교육프로그램개발론</t>
    <phoneticPr fontId="2" type="noConversion"/>
  </si>
  <si>
    <t>2024학년도 2학기 교재목록 양식</t>
    <phoneticPr fontId="2" type="noConversion"/>
  </si>
  <si>
    <t>위탁(청소년)</t>
    <phoneticPr fontId="2" type="noConversion"/>
  </si>
  <si>
    <t>위탁(평생)</t>
    <phoneticPr fontId="2" type="noConversion"/>
  </si>
  <si>
    <t>출판년도</t>
    <phoneticPr fontId="2" type="noConversion"/>
  </si>
  <si>
    <t xml:space="preserve">지역사회복지론 </t>
    <phoneticPr fontId="2" type="noConversion"/>
  </si>
  <si>
    <t>사회복지법제와 실천</t>
    <phoneticPr fontId="2" type="noConversion"/>
  </si>
  <si>
    <t>가족상담및가족치료</t>
    <phoneticPr fontId="2" type="noConversion"/>
  </si>
  <si>
    <t>청소년프로그램개발과 평가</t>
    <phoneticPr fontId="2" type="noConversion"/>
  </si>
  <si>
    <t>노인복지론</t>
    <phoneticPr fontId="2" type="noConversion"/>
  </si>
  <si>
    <t>청소년문화</t>
    <phoneticPr fontId="2" type="noConversion"/>
  </si>
  <si>
    <t>정민사</t>
    <phoneticPr fontId="2" type="noConversion"/>
  </si>
  <si>
    <t xml:space="preserve">장애인복지론 </t>
    <phoneticPr fontId="2" type="noConversion"/>
  </si>
  <si>
    <t>박선혜</t>
    <phoneticPr fontId="2" type="noConversion"/>
  </si>
  <si>
    <t>기은광</t>
    <phoneticPr fontId="2" type="noConversion"/>
  </si>
  <si>
    <t>공동체</t>
    <phoneticPr fontId="2" type="noConversion"/>
  </si>
  <si>
    <t>이승현, 염일열, 권미영</t>
    <phoneticPr fontId="2" type="noConversion"/>
  </si>
  <si>
    <t xml:space="preserve">지역사회복지론 </t>
    <phoneticPr fontId="2" type="noConversion"/>
  </si>
  <si>
    <t>양성관 외 4명</t>
    <phoneticPr fontId="2" type="noConversion"/>
  </si>
  <si>
    <t>양서원</t>
    <phoneticPr fontId="2" type="noConversion"/>
  </si>
  <si>
    <t>겨울 비학위프로그램(추후 신청)</t>
    <phoneticPr fontId="2" type="noConversion"/>
  </si>
  <si>
    <t>성장과 발달</t>
    <phoneticPr fontId="2" type="noConversion"/>
  </si>
  <si>
    <t>공감할 수 있는 의사소통방법</t>
    <phoneticPr fontId="2" type="noConversion"/>
  </si>
  <si>
    <t>교양</t>
    <phoneticPr fontId="2" type="noConversion"/>
  </si>
  <si>
    <t>학지사</t>
    <phoneticPr fontId="2" type="noConversion"/>
  </si>
  <si>
    <t>인간관계와 의사소통</t>
    <phoneticPr fontId="2" type="noConversion"/>
  </si>
  <si>
    <t>천성문,박은아,외 7인</t>
    <phoneticPr fontId="2" type="noConversion"/>
  </si>
  <si>
    <t>인간관계와 정신건강</t>
    <phoneticPr fontId="2" type="noConversion"/>
  </si>
  <si>
    <t>양서원</t>
    <phoneticPr fontId="2" type="noConversion"/>
  </si>
  <si>
    <t>권희경</t>
    <phoneticPr fontId="2" type="noConversion"/>
  </si>
  <si>
    <t>사회복지프로그램 개발과 프로포절 작성의 실제</t>
    <phoneticPr fontId="2" type="noConversion"/>
  </si>
  <si>
    <t>신덕상 외 3명</t>
    <phoneticPr fontId="2" type="noConversion"/>
  </si>
  <si>
    <t>동문사</t>
    <phoneticPr fontId="2" type="noConversion"/>
  </si>
  <si>
    <t>전공선택</t>
    <phoneticPr fontId="2" type="noConversion"/>
  </si>
  <si>
    <t xml:space="preserve">사회복지지도감독론 </t>
    <phoneticPr fontId="2" type="noConversion"/>
  </si>
  <si>
    <t xml:space="preserve">사회복지슈퍼비전 </t>
    <phoneticPr fontId="2" type="noConversion"/>
  </si>
  <si>
    <t>양옥경 외 3명</t>
    <phoneticPr fontId="2" type="noConversion"/>
  </si>
  <si>
    <t>사회복지윤리와 철학</t>
    <phoneticPr fontId="2" type="noConversion"/>
  </si>
  <si>
    <t>사회복지실천론</t>
    <phoneticPr fontId="2" type="noConversion"/>
  </si>
  <si>
    <t>사회복지행정론</t>
    <phoneticPr fontId="2" type="noConversion"/>
  </si>
  <si>
    <t>사회복지윤리와철학</t>
    <phoneticPr fontId="2" type="noConversion"/>
  </si>
  <si>
    <t>양성원</t>
    <phoneticPr fontId="24" type="noConversion"/>
  </si>
  <si>
    <t xml:space="preserve">청소년문화론 </t>
    <phoneticPr fontId="2" type="noConversion"/>
  </si>
  <si>
    <t xml:space="preserve">신성철 외 5명 </t>
    <phoneticPr fontId="2" type="noConversion"/>
  </si>
  <si>
    <t>직업진로설계</t>
    <phoneticPr fontId="2" type="noConversion"/>
  </si>
  <si>
    <t>대학생 및 성인학습자를 위한 NCS기반 직업기초능력 직업진로설계</t>
  </si>
  <si>
    <t>김동일 외 2명</t>
    <phoneticPr fontId="2" type="noConversion"/>
  </si>
  <si>
    <t>상담이론과 실제</t>
    <phoneticPr fontId="2" type="noConversion"/>
  </si>
  <si>
    <t>사례관리분석론</t>
    <phoneticPr fontId="2" type="noConversion"/>
  </si>
  <si>
    <t>청소년이해론</t>
    <phoneticPr fontId="2" type="noConversion"/>
  </si>
  <si>
    <t>심리평가방법론</t>
    <phoneticPr fontId="2" type="noConversion"/>
  </si>
  <si>
    <t>사회복지자료분석론</t>
    <phoneticPr fontId="2" type="noConversion"/>
  </si>
  <si>
    <t>학습이론</t>
    <phoneticPr fontId="2" type="noConversion"/>
  </si>
  <si>
    <t>추후 수요조사에 따라 신청</t>
    <phoneticPr fontId="2" type="noConversion"/>
  </si>
  <si>
    <t>이야기가 있는 현장 사례관리</t>
  </si>
  <si>
    <t>이준우 외 8명</t>
    <phoneticPr fontId="2" type="noConversion"/>
  </si>
  <si>
    <t>4판</t>
    <phoneticPr fontId="2" type="noConversion"/>
  </si>
  <si>
    <t>3판</t>
    <phoneticPr fontId="2" type="noConversion"/>
  </si>
  <si>
    <t xml:space="preserve">상담이론과 실제 </t>
    <phoneticPr fontId="2" type="noConversion"/>
  </si>
  <si>
    <t>장성화 외 4인</t>
    <phoneticPr fontId="2" type="noConversion"/>
  </si>
  <si>
    <t xml:space="preserve">학습이론과 실제 </t>
    <phoneticPr fontId="2" type="noConversion"/>
  </si>
  <si>
    <t>권대훈</t>
    <phoneticPr fontId="2" type="noConversion"/>
  </si>
  <si>
    <t>김선애</t>
    <phoneticPr fontId="2" type="noConversion"/>
  </si>
  <si>
    <t>오윤선 정순례</t>
    <phoneticPr fontId="2" type="noConversion"/>
  </si>
  <si>
    <t>심리검사와 평가</t>
    <phoneticPr fontId="2" type="noConversion"/>
  </si>
  <si>
    <t>창지사</t>
    <phoneticPr fontId="2" type="noConversion"/>
  </si>
  <si>
    <t>학지사</t>
    <phoneticPr fontId="2" type="noConversion"/>
  </si>
  <si>
    <t xml:space="preserve">SPSS를 활용한 자료분석론 </t>
    <phoneticPr fontId="2" type="noConversion"/>
  </si>
  <si>
    <t xml:space="preserve">정규형 외 </t>
    <phoneticPr fontId="2" type="noConversion"/>
  </si>
  <si>
    <t>김한식</t>
    <phoneticPr fontId="2" type="noConversion"/>
  </si>
  <si>
    <t>2020년</t>
    <phoneticPr fontId="2" type="noConversion"/>
  </si>
  <si>
    <t>2024년</t>
    <phoneticPr fontId="2" type="noConversion"/>
  </si>
  <si>
    <t>2021년</t>
    <phoneticPr fontId="2" type="noConversion"/>
  </si>
  <si>
    <t>2018년(2판)</t>
    <phoneticPr fontId="2" type="noConversion"/>
  </si>
  <si>
    <t>2019년</t>
    <phoneticPr fontId="2" type="noConversion"/>
  </si>
  <si>
    <t>제2판</t>
    <phoneticPr fontId="2" type="noConversion"/>
  </si>
  <si>
    <t>2024년(3판)</t>
    <phoneticPr fontId="2" type="noConversion"/>
  </si>
  <si>
    <t>사회복지법제와 실천</t>
  </si>
  <si>
    <t>박용오·조달현·조재문</t>
  </si>
  <si>
    <t>김인숙 외 12명</t>
    <phoneticPr fontId="2" type="noConversion"/>
  </si>
  <si>
    <t xml:space="preserve">2024년 </t>
    <phoneticPr fontId="2" type="noConversion"/>
  </si>
  <si>
    <t>서동명 외 3명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</si>
</sst>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20"/>
      <name val="굴림체"/>
      <family val="3"/>
      <charset val="129"/>
    </font>
    <font>
      <b/>
      <sz val="16"/>
      <name val="굴림체"/>
      <family val="3"/>
      <charset val="129"/>
    </font>
    <font>
      <b/>
      <sz val="14"/>
      <name val="굴림체"/>
      <family val="3"/>
      <charset val="129"/>
    </font>
    <font>
      <sz val="9"/>
      <color rgb="FF000000"/>
      <name val="돋움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color theme="1"/>
      <name val="맑은 고딕"/>
      <family val="3"/>
      <charset val="129"/>
    </font>
    <font>
      <b/>
      <sz val="8"/>
      <name val="굴림체"/>
      <family val="3"/>
      <charset val="129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41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1" fontId="3" fillId="0" borderId="1" xfId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3" fontId="11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41" fontId="18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1" fontId="18" fillId="0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1" fontId="18" fillId="2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1" fontId="18" fillId="2" borderId="0" xfId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1" fontId="18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1" fontId="14" fillId="0" borderId="0" xfId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1" xfId="0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41" fontId="14" fillId="0" borderId="1" xfId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1" fontId="22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76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5" sqref="D15"/>
    </sheetView>
  </sheetViews>
  <sheetFormatPr defaultRowHeight="13.5" x14ac:dyDescent="0.15"/>
  <cols>
    <col min="2" max="2" width="13.21875" customWidth="1"/>
    <col min="3" max="3" width="13.5546875" customWidth="1"/>
    <col min="4" max="4" width="30.33203125" bestFit="1" customWidth="1"/>
    <col min="5" max="5" width="30.33203125" customWidth="1"/>
    <col min="6" max="6" width="16.44140625" customWidth="1"/>
    <col min="10" max="10" width="21.6640625" customWidth="1"/>
    <col min="13" max="13" width="85.109375" customWidth="1"/>
  </cols>
  <sheetData>
    <row r="1" spans="1:12" ht="26.25" x14ac:dyDescent="0.15">
      <c r="A1" s="103" t="s">
        <v>175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15">
      <c r="A2" s="104" t="s">
        <v>107</v>
      </c>
      <c r="B2" s="104"/>
      <c r="C2" s="104"/>
      <c r="D2" s="77"/>
      <c r="E2" s="77"/>
      <c r="F2" s="77"/>
      <c r="G2" s="77"/>
      <c r="H2" s="77"/>
      <c r="I2" s="77"/>
      <c r="J2" s="77"/>
      <c r="K2" s="77"/>
      <c r="L2" s="77"/>
    </row>
    <row r="3" spans="1:12" ht="27" x14ac:dyDescent="0.15">
      <c r="A3" s="69" t="s">
        <v>5</v>
      </c>
      <c r="B3" s="69" t="s">
        <v>138</v>
      </c>
      <c r="C3" s="69" t="s">
        <v>6</v>
      </c>
      <c r="D3" s="69" t="s">
        <v>0</v>
      </c>
      <c r="E3" s="69" t="s">
        <v>1</v>
      </c>
      <c r="F3" s="69" t="s">
        <v>2</v>
      </c>
      <c r="G3" s="69" t="s">
        <v>3</v>
      </c>
      <c r="H3" s="69" t="s">
        <v>178</v>
      </c>
      <c r="I3" s="70" t="s">
        <v>4</v>
      </c>
      <c r="J3" s="71" t="s">
        <v>7</v>
      </c>
      <c r="K3" s="71" t="s">
        <v>8</v>
      </c>
      <c r="L3" s="71" t="s">
        <v>9</v>
      </c>
    </row>
    <row r="4" spans="1:12" s="92" customFormat="1" x14ac:dyDescent="0.15">
      <c r="A4" s="78">
        <v>1</v>
      </c>
      <c r="B4" s="78" t="s">
        <v>139</v>
      </c>
      <c r="C4" s="78" t="s">
        <v>154</v>
      </c>
      <c r="D4" s="90" t="s">
        <v>19</v>
      </c>
      <c r="E4" s="90" t="s">
        <v>20</v>
      </c>
      <c r="F4" s="91" t="s">
        <v>190</v>
      </c>
      <c r="G4" s="91" t="s">
        <v>21</v>
      </c>
      <c r="H4" s="78">
        <v>2023</v>
      </c>
      <c r="I4" s="73">
        <v>16000</v>
      </c>
      <c r="J4" s="78"/>
      <c r="K4" s="78">
        <v>180</v>
      </c>
      <c r="L4" s="78"/>
    </row>
    <row r="5" spans="1:12" s="92" customFormat="1" x14ac:dyDescent="0.15">
      <c r="A5" s="78">
        <v>1</v>
      </c>
      <c r="B5" s="78" t="s">
        <v>139</v>
      </c>
      <c r="C5" s="78" t="s">
        <v>154</v>
      </c>
      <c r="D5" s="90" t="s">
        <v>24</v>
      </c>
      <c r="E5" s="90" t="s">
        <v>24</v>
      </c>
      <c r="F5" s="91" t="s">
        <v>147</v>
      </c>
      <c r="G5" s="91" t="s">
        <v>21</v>
      </c>
      <c r="H5" s="93"/>
      <c r="I5" s="94">
        <v>20000</v>
      </c>
      <c r="J5" s="93"/>
      <c r="K5" s="78">
        <v>180</v>
      </c>
      <c r="L5" s="78"/>
    </row>
    <row r="6" spans="1:12" s="92" customFormat="1" x14ac:dyDescent="0.15">
      <c r="A6" s="78">
        <v>1</v>
      </c>
      <c r="B6" s="78" t="s">
        <v>139</v>
      </c>
      <c r="C6" s="78" t="s">
        <v>154</v>
      </c>
      <c r="D6" s="93" t="s">
        <v>179</v>
      </c>
      <c r="E6" s="93" t="s">
        <v>191</v>
      </c>
      <c r="F6" s="93" t="s">
        <v>192</v>
      </c>
      <c r="G6" s="93" t="s">
        <v>193</v>
      </c>
      <c r="H6" s="93">
        <v>2024</v>
      </c>
      <c r="I6" s="94">
        <v>23000</v>
      </c>
      <c r="J6" s="93"/>
      <c r="K6" s="78">
        <v>180</v>
      </c>
      <c r="L6" s="78"/>
    </row>
    <row r="7" spans="1:12" s="92" customFormat="1" x14ac:dyDescent="0.15">
      <c r="A7" s="78">
        <v>1</v>
      </c>
      <c r="B7" s="78" t="s">
        <v>139</v>
      </c>
      <c r="C7" s="78" t="s">
        <v>154</v>
      </c>
      <c r="D7" s="93" t="s">
        <v>182</v>
      </c>
      <c r="E7" s="93" t="s">
        <v>204</v>
      </c>
      <c r="F7" s="93" t="s">
        <v>205</v>
      </c>
      <c r="G7" s="93" t="s">
        <v>206</v>
      </c>
      <c r="H7" s="93"/>
      <c r="I7" s="94">
        <v>20000</v>
      </c>
      <c r="J7" s="78"/>
      <c r="K7" s="78">
        <v>180</v>
      </c>
      <c r="L7" s="78"/>
    </row>
    <row r="8" spans="1:12" s="92" customFormat="1" x14ac:dyDescent="0.15">
      <c r="A8" s="78">
        <v>1</v>
      </c>
      <c r="B8" s="78" t="s">
        <v>139</v>
      </c>
      <c r="C8" s="78" t="s">
        <v>154</v>
      </c>
      <c r="D8" s="91" t="s">
        <v>183</v>
      </c>
      <c r="E8" s="90" t="s">
        <v>121</v>
      </c>
      <c r="F8" s="91" t="s">
        <v>243</v>
      </c>
      <c r="G8" s="91" t="s">
        <v>185</v>
      </c>
      <c r="H8" s="93" t="s">
        <v>248</v>
      </c>
      <c r="I8" s="94">
        <v>22000</v>
      </c>
      <c r="J8" s="93"/>
      <c r="K8" s="78">
        <v>180</v>
      </c>
      <c r="L8" s="78"/>
    </row>
    <row r="9" spans="1:12" s="92" customFormat="1" x14ac:dyDescent="0.15">
      <c r="A9" s="78">
        <v>1</v>
      </c>
      <c r="B9" s="78" t="s">
        <v>139</v>
      </c>
      <c r="C9" s="78" t="s">
        <v>154</v>
      </c>
      <c r="D9" s="91" t="s">
        <v>184</v>
      </c>
      <c r="E9" s="90" t="s">
        <v>216</v>
      </c>
      <c r="F9" s="91" t="s">
        <v>217</v>
      </c>
      <c r="G9" s="91" t="s">
        <v>162</v>
      </c>
      <c r="H9" s="93" t="s">
        <v>247</v>
      </c>
      <c r="I9" s="94">
        <v>20000</v>
      </c>
      <c r="J9" s="93"/>
      <c r="K9" s="78">
        <v>180</v>
      </c>
      <c r="L9" s="78"/>
    </row>
    <row r="10" spans="1:12" s="92" customFormat="1" x14ac:dyDescent="0.15">
      <c r="A10" s="78">
        <v>1</v>
      </c>
      <c r="B10" s="78" t="s">
        <v>176</v>
      </c>
      <c r="C10" s="78" t="s">
        <v>154</v>
      </c>
      <c r="D10" s="91" t="s">
        <v>19</v>
      </c>
      <c r="E10" s="90" t="s">
        <v>20</v>
      </c>
      <c r="F10" s="91" t="s">
        <v>190</v>
      </c>
      <c r="G10" s="91" t="s">
        <v>21</v>
      </c>
      <c r="H10" s="78">
        <v>2023</v>
      </c>
      <c r="I10" s="73">
        <v>16000</v>
      </c>
      <c r="J10" s="78"/>
      <c r="K10" s="78">
        <v>33</v>
      </c>
      <c r="L10" s="78"/>
    </row>
    <row r="11" spans="1:12" s="92" customFormat="1" x14ac:dyDescent="0.15">
      <c r="A11" s="78">
        <v>1</v>
      </c>
      <c r="B11" s="78" t="s">
        <v>176</v>
      </c>
      <c r="C11" s="78" t="s">
        <v>154</v>
      </c>
      <c r="D11" s="91" t="s">
        <v>24</v>
      </c>
      <c r="E11" s="90" t="s">
        <v>24</v>
      </c>
      <c r="F11" s="91" t="s">
        <v>147</v>
      </c>
      <c r="G11" s="91" t="s">
        <v>21</v>
      </c>
      <c r="H11" s="93"/>
      <c r="I11" s="94">
        <v>20000</v>
      </c>
      <c r="J11" s="93"/>
      <c r="K11" s="78">
        <v>33</v>
      </c>
      <c r="L11" s="78"/>
    </row>
    <row r="12" spans="1:12" s="92" customFormat="1" x14ac:dyDescent="0.15">
      <c r="A12" s="78">
        <v>1</v>
      </c>
      <c r="B12" s="78" t="s">
        <v>176</v>
      </c>
      <c r="C12" s="78" t="s">
        <v>154</v>
      </c>
      <c r="D12" s="95" t="s">
        <v>179</v>
      </c>
      <c r="E12" s="93" t="s">
        <v>191</v>
      </c>
      <c r="F12" s="93" t="s">
        <v>192</v>
      </c>
      <c r="G12" s="93" t="s">
        <v>193</v>
      </c>
      <c r="H12" s="93">
        <v>2024</v>
      </c>
      <c r="I12" s="94">
        <v>23000</v>
      </c>
      <c r="J12" s="93"/>
      <c r="K12" s="78">
        <v>33</v>
      </c>
      <c r="L12" s="78"/>
    </row>
    <row r="13" spans="1:12" s="92" customFormat="1" x14ac:dyDescent="0.15">
      <c r="A13" s="78">
        <v>1</v>
      </c>
      <c r="B13" s="78" t="s">
        <v>176</v>
      </c>
      <c r="C13" s="78" t="s">
        <v>154</v>
      </c>
      <c r="D13" s="95" t="s">
        <v>182</v>
      </c>
      <c r="E13" s="93" t="s">
        <v>204</v>
      </c>
      <c r="F13" s="93" t="s">
        <v>205</v>
      </c>
      <c r="G13" s="93" t="s">
        <v>206</v>
      </c>
      <c r="H13" s="93"/>
      <c r="I13" s="94">
        <v>20000</v>
      </c>
      <c r="J13" s="78"/>
      <c r="K13" s="78">
        <v>33</v>
      </c>
      <c r="L13" s="78"/>
    </row>
    <row r="14" spans="1:12" s="92" customFormat="1" x14ac:dyDescent="0.15">
      <c r="A14" s="78">
        <v>1</v>
      </c>
      <c r="B14" s="78" t="s">
        <v>176</v>
      </c>
      <c r="C14" s="78" t="s">
        <v>154</v>
      </c>
      <c r="D14" s="95" t="s">
        <v>121</v>
      </c>
      <c r="E14" s="90" t="s">
        <v>121</v>
      </c>
      <c r="F14" s="91" t="s">
        <v>243</v>
      </c>
      <c r="G14" s="91" t="s">
        <v>185</v>
      </c>
      <c r="H14" s="93" t="s">
        <v>248</v>
      </c>
      <c r="I14" s="94">
        <v>22000</v>
      </c>
      <c r="J14" s="93"/>
      <c r="K14" s="78">
        <v>33</v>
      </c>
      <c r="L14" s="78"/>
    </row>
    <row r="15" spans="1:12" s="92" customFormat="1" x14ac:dyDescent="0.15">
      <c r="A15" s="78">
        <v>1</v>
      </c>
      <c r="B15" s="78" t="s">
        <v>176</v>
      </c>
      <c r="C15" s="78" t="s">
        <v>154</v>
      </c>
      <c r="D15" s="91" t="s">
        <v>184</v>
      </c>
      <c r="E15" s="90" t="s">
        <v>216</v>
      </c>
      <c r="F15" s="91" t="s">
        <v>217</v>
      </c>
      <c r="G15" s="91" t="s">
        <v>162</v>
      </c>
      <c r="H15" s="93" t="s">
        <v>247</v>
      </c>
      <c r="I15" s="94">
        <v>20000</v>
      </c>
      <c r="J15" s="93"/>
      <c r="K15" s="78">
        <v>33</v>
      </c>
      <c r="L15" s="78"/>
    </row>
    <row r="16" spans="1:12" s="92" customFormat="1" x14ac:dyDescent="0.15">
      <c r="A16" s="78">
        <v>1</v>
      </c>
      <c r="B16" s="78" t="s">
        <v>177</v>
      </c>
      <c r="C16" s="78" t="s">
        <v>154</v>
      </c>
      <c r="D16" s="95" t="s">
        <v>213</v>
      </c>
      <c r="E16" s="90" t="s">
        <v>20</v>
      </c>
      <c r="F16" s="91" t="s">
        <v>190</v>
      </c>
      <c r="G16" s="91" t="s">
        <v>21</v>
      </c>
      <c r="H16" s="78">
        <v>2023</v>
      </c>
      <c r="I16" s="94">
        <v>16000</v>
      </c>
      <c r="J16" s="93"/>
      <c r="K16" s="78">
        <v>33</v>
      </c>
      <c r="L16" s="78"/>
    </row>
    <row r="17" spans="1:12" s="92" customFormat="1" x14ac:dyDescent="0.15">
      <c r="A17" s="78">
        <v>1</v>
      </c>
      <c r="B17" s="78" t="s">
        <v>177</v>
      </c>
      <c r="C17" s="78" t="s">
        <v>154</v>
      </c>
      <c r="D17" s="93" t="s">
        <v>212</v>
      </c>
      <c r="E17" s="90" t="s">
        <v>24</v>
      </c>
      <c r="F17" s="91" t="s">
        <v>147</v>
      </c>
      <c r="G17" s="91" t="s">
        <v>21</v>
      </c>
      <c r="H17" s="93"/>
      <c r="I17" s="96">
        <v>20000</v>
      </c>
      <c r="J17" s="78"/>
      <c r="K17" s="78">
        <v>136</v>
      </c>
      <c r="L17" s="78"/>
    </row>
    <row r="18" spans="1:12" s="92" customFormat="1" x14ac:dyDescent="0.15">
      <c r="A18" s="78">
        <v>1</v>
      </c>
      <c r="B18" s="78" t="s">
        <v>177</v>
      </c>
      <c r="C18" s="78" t="s">
        <v>154</v>
      </c>
      <c r="D18" s="93" t="s">
        <v>179</v>
      </c>
      <c r="E18" s="93" t="s">
        <v>191</v>
      </c>
      <c r="F18" s="93" t="s">
        <v>192</v>
      </c>
      <c r="G18" s="93" t="s">
        <v>193</v>
      </c>
      <c r="H18" s="93">
        <v>2024</v>
      </c>
      <c r="I18" s="94">
        <v>23000</v>
      </c>
      <c r="J18" s="78"/>
      <c r="K18" s="78">
        <v>136</v>
      </c>
      <c r="L18" s="78"/>
    </row>
    <row r="19" spans="1:12" s="92" customFormat="1" x14ac:dyDescent="0.15">
      <c r="A19" s="78">
        <v>1</v>
      </c>
      <c r="B19" s="78" t="s">
        <v>177</v>
      </c>
      <c r="C19" s="78" t="s">
        <v>154</v>
      </c>
      <c r="D19" s="93" t="s">
        <v>121</v>
      </c>
      <c r="E19" s="90" t="s">
        <v>121</v>
      </c>
      <c r="F19" s="91" t="s">
        <v>243</v>
      </c>
      <c r="G19" s="91" t="s">
        <v>185</v>
      </c>
      <c r="H19" s="78" t="s">
        <v>248</v>
      </c>
      <c r="I19" s="96">
        <v>22000</v>
      </c>
      <c r="J19" s="78"/>
      <c r="K19" s="78">
        <v>136</v>
      </c>
      <c r="L19" s="78"/>
    </row>
    <row r="20" spans="1:12" s="92" customFormat="1" x14ac:dyDescent="0.15">
      <c r="A20" s="78">
        <v>1</v>
      </c>
      <c r="B20" s="78" t="s">
        <v>177</v>
      </c>
      <c r="C20" s="78" t="s">
        <v>154</v>
      </c>
      <c r="D20" s="93" t="s">
        <v>174</v>
      </c>
      <c r="E20" s="93" t="s">
        <v>44</v>
      </c>
      <c r="F20" s="90" t="s">
        <v>150</v>
      </c>
      <c r="G20" s="90" t="s">
        <v>26</v>
      </c>
      <c r="H20" s="78"/>
      <c r="I20" s="96">
        <v>22000</v>
      </c>
      <c r="J20" s="78"/>
      <c r="K20" s="78">
        <v>136</v>
      </c>
      <c r="L20" s="78"/>
    </row>
    <row r="21" spans="1:12" s="92" customFormat="1" x14ac:dyDescent="0.15">
      <c r="A21" s="78">
        <v>1</v>
      </c>
      <c r="B21" s="78" t="s">
        <v>177</v>
      </c>
      <c r="C21" s="78" t="s">
        <v>154</v>
      </c>
      <c r="D21" s="93" t="s">
        <v>157</v>
      </c>
      <c r="E21" s="97" t="s">
        <v>157</v>
      </c>
      <c r="F21" s="97" t="s">
        <v>158</v>
      </c>
      <c r="G21" s="97" t="s">
        <v>159</v>
      </c>
      <c r="H21" s="93"/>
      <c r="I21" s="94">
        <v>25000</v>
      </c>
      <c r="J21" s="93"/>
      <c r="K21" s="78">
        <v>136</v>
      </c>
      <c r="L21" s="78"/>
    </row>
    <row r="22" spans="1:12" s="92" customFormat="1" x14ac:dyDescent="0.15">
      <c r="A22" s="78">
        <v>2</v>
      </c>
      <c r="B22" s="78" t="s">
        <v>139</v>
      </c>
      <c r="C22" s="78" t="s">
        <v>154</v>
      </c>
      <c r="D22" s="91" t="s">
        <v>53</v>
      </c>
      <c r="E22" s="91" t="s">
        <v>54</v>
      </c>
      <c r="F22" s="91" t="s">
        <v>55</v>
      </c>
      <c r="G22" s="91" t="s">
        <v>28</v>
      </c>
      <c r="H22" s="98" t="s">
        <v>250</v>
      </c>
      <c r="I22" s="96">
        <v>25000</v>
      </c>
      <c r="J22" s="78"/>
      <c r="K22" s="78">
        <v>150</v>
      </c>
      <c r="L22" s="78"/>
    </row>
    <row r="23" spans="1:12" s="92" customFormat="1" x14ac:dyDescent="0.15">
      <c r="A23" s="78">
        <v>2</v>
      </c>
      <c r="B23" s="78" t="s">
        <v>139</v>
      </c>
      <c r="C23" s="78" t="s">
        <v>154</v>
      </c>
      <c r="D23" s="93" t="s">
        <v>180</v>
      </c>
      <c r="E23" s="90" t="s">
        <v>251</v>
      </c>
      <c r="F23" s="91" t="s">
        <v>252</v>
      </c>
      <c r="G23" s="91" t="s">
        <v>159</v>
      </c>
      <c r="H23" s="91"/>
      <c r="I23" s="96">
        <v>25000</v>
      </c>
      <c r="J23" s="78"/>
      <c r="K23" s="78">
        <v>150</v>
      </c>
      <c r="L23" s="78"/>
    </row>
    <row r="24" spans="1:12" s="92" customFormat="1" x14ac:dyDescent="0.15">
      <c r="A24" s="78">
        <v>2</v>
      </c>
      <c r="B24" s="78" t="s">
        <v>139</v>
      </c>
      <c r="C24" s="78" t="s">
        <v>154</v>
      </c>
      <c r="D24" s="93" t="s">
        <v>181</v>
      </c>
      <c r="E24" s="93" t="s">
        <v>181</v>
      </c>
      <c r="F24" s="91" t="s">
        <v>188</v>
      </c>
      <c r="G24" s="91" t="s">
        <v>189</v>
      </c>
      <c r="H24" s="91"/>
      <c r="I24" s="96">
        <v>20000</v>
      </c>
      <c r="J24" s="78"/>
      <c r="K24" s="78">
        <v>150</v>
      </c>
      <c r="L24" s="78"/>
    </row>
    <row r="25" spans="1:12" s="92" customFormat="1" x14ac:dyDescent="0.15">
      <c r="A25" s="78">
        <v>2</v>
      </c>
      <c r="B25" s="78" t="s">
        <v>139</v>
      </c>
      <c r="C25" s="78" t="s">
        <v>154</v>
      </c>
      <c r="D25" s="97" t="s">
        <v>160</v>
      </c>
      <c r="E25" s="97" t="s">
        <v>160</v>
      </c>
      <c r="F25" s="97" t="s">
        <v>161</v>
      </c>
      <c r="G25" s="97" t="s">
        <v>162</v>
      </c>
      <c r="H25" s="99" t="s">
        <v>244</v>
      </c>
      <c r="I25" s="96">
        <v>18000</v>
      </c>
      <c r="J25" s="78"/>
      <c r="K25" s="78">
        <v>150</v>
      </c>
      <c r="L25" s="78"/>
    </row>
    <row r="26" spans="1:12" s="92" customFormat="1" x14ac:dyDescent="0.15">
      <c r="A26" s="78">
        <v>2</v>
      </c>
      <c r="B26" s="78" t="s">
        <v>139</v>
      </c>
      <c r="C26" s="78" t="s">
        <v>154</v>
      </c>
      <c r="D26" s="95" t="s">
        <v>186</v>
      </c>
      <c r="E26" s="93" t="s">
        <v>186</v>
      </c>
      <c r="F26" s="91" t="s">
        <v>187</v>
      </c>
      <c r="G26" s="91" t="s">
        <v>21</v>
      </c>
      <c r="H26" s="91"/>
      <c r="I26" s="96">
        <v>22000</v>
      </c>
      <c r="J26" s="78"/>
      <c r="K26" s="78">
        <v>150</v>
      </c>
      <c r="L26" s="78"/>
    </row>
    <row r="27" spans="1:12" s="92" customFormat="1" x14ac:dyDescent="0.15">
      <c r="A27" s="78">
        <v>2</v>
      </c>
      <c r="B27" s="78" t="s">
        <v>139</v>
      </c>
      <c r="C27" s="78" t="s">
        <v>197</v>
      </c>
      <c r="D27" s="95" t="s">
        <v>195</v>
      </c>
      <c r="E27" s="78" t="s">
        <v>201</v>
      </c>
      <c r="F27" s="100" t="s">
        <v>200</v>
      </c>
      <c r="G27" s="78" t="s">
        <v>198</v>
      </c>
      <c r="H27" s="78"/>
      <c r="I27" s="102">
        <v>17000</v>
      </c>
      <c r="J27" s="78"/>
      <c r="K27" s="78">
        <v>150</v>
      </c>
      <c r="L27" s="78"/>
    </row>
    <row r="28" spans="1:12" s="92" customFormat="1" x14ac:dyDescent="0.15">
      <c r="A28" s="78">
        <v>2</v>
      </c>
      <c r="B28" s="78" t="s">
        <v>139</v>
      </c>
      <c r="C28" s="78" t="s">
        <v>197</v>
      </c>
      <c r="D28" s="95" t="s">
        <v>196</v>
      </c>
      <c r="E28" s="78" t="s">
        <v>199</v>
      </c>
      <c r="F28" s="78" t="s">
        <v>203</v>
      </c>
      <c r="G28" s="78" t="s">
        <v>202</v>
      </c>
      <c r="H28" s="78" t="s">
        <v>244</v>
      </c>
      <c r="I28" s="73">
        <v>18000</v>
      </c>
      <c r="J28" s="78"/>
      <c r="K28" s="78">
        <v>150</v>
      </c>
      <c r="L28" s="78"/>
    </row>
    <row r="29" spans="1:12" s="92" customFormat="1" x14ac:dyDescent="0.15">
      <c r="A29" s="78">
        <v>2</v>
      </c>
      <c r="B29" s="78" t="s">
        <v>139</v>
      </c>
      <c r="C29" s="78" t="s">
        <v>207</v>
      </c>
      <c r="D29" s="91" t="s">
        <v>70</v>
      </c>
      <c r="E29" s="91" t="s">
        <v>148</v>
      </c>
      <c r="F29" s="91" t="s">
        <v>149</v>
      </c>
      <c r="G29" s="91" t="s">
        <v>71</v>
      </c>
      <c r="H29" s="91"/>
      <c r="I29" s="73">
        <v>20000</v>
      </c>
      <c r="J29" s="78"/>
      <c r="K29" s="100">
        <v>25</v>
      </c>
      <c r="L29" s="78" t="s">
        <v>153</v>
      </c>
    </row>
    <row r="30" spans="1:12" s="92" customFormat="1" x14ac:dyDescent="0.15">
      <c r="A30" s="78">
        <v>2</v>
      </c>
      <c r="B30" s="78" t="s">
        <v>176</v>
      </c>
      <c r="C30" s="78" t="s">
        <v>154</v>
      </c>
      <c r="D30" s="91" t="s">
        <v>53</v>
      </c>
      <c r="E30" s="91" t="s">
        <v>54</v>
      </c>
      <c r="F30" s="91" t="s">
        <v>55</v>
      </c>
      <c r="G30" s="91" t="s">
        <v>28</v>
      </c>
      <c r="H30" s="78" t="s">
        <v>250</v>
      </c>
      <c r="I30" s="73">
        <v>25000</v>
      </c>
      <c r="J30" s="78"/>
      <c r="K30" s="78">
        <v>23</v>
      </c>
      <c r="L30" s="78"/>
    </row>
    <row r="31" spans="1:12" s="92" customFormat="1" x14ac:dyDescent="0.15">
      <c r="A31" s="78">
        <v>2</v>
      </c>
      <c r="B31" s="78" t="s">
        <v>176</v>
      </c>
      <c r="C31" s="78" t="s">
        <v>154</v>
      </c>
      <c r="D31" s="93" t="s">
        <v>180</v>
      </c>
      <c r="E31" s="90" t="s">
        <v>251</v>
      </c>
      <c r="F31" s="91" t="s">
        <v>252</v>
      </c>
      <c r="G31" s="91" t="s">
        <v>159</v>
      </c>
      <c r="H31" s="78"/>
      <c r="I31" s="73">
        <v>25000</v>
      </c>
      <c r="J31" s="78"/>
      <c r="K31" s="78">
        <v>23</v>
      </c>
      <c r="L31" s="78"/>
    </row>
    <row r="32" spans="1:12" s="92" customFormat="1" x14ac:dyDescent="0.15">
      <c r="A32" s="78">
        <v>2</v>
      </c>
      <c r="B32" s="78" t="s">
        <v>176</v>
      </c>
      <c r="C32" s="78" t="s">
        <v>154</v>
      </c>
      <c r="D32" s="93" t="s">
        <v>181</v>
      </c>
      <c r="E32" s="93" t="s">
        <v>181</v>
      </c>
      <c r="F32" s="91" t="s">
        <v>188</v>
      </c>
      <c r="G32" s="91" t="s">
        <v>169</v>
      </c>
      <c r="H32" s="78"/>
      <c r="I32" s="73">
        <v>20000</v>
      </c>
      <c r="J32" s="78"/>
      <c r="K32" s="78">
        <v>23</v>
      </c>
      <c r="L32" s="78"/>
    </row>
    <row r="33" spans="1:12" s="92" customFormat="1" x14ac:dyDescent="0.15">
      <c r="A33" s="78">
        <v>2</v>
      </c>
      <c r="B33" s="78" t="s">
        <v>176</v>
      </c>
      <c r="C33" s="78" t="s">
        <v>154</v>
      </c>
      <c r="D33" s="97" t="s">
        <v>160</v>
      </c>
      <c r="E33" s="97" t="s">
        <v>160</v>
      </c>
      <c r="F33" s="97" t="s">
        <v>161</v>
      </c>
      <c r="G33" s="97" t="s">
        <v>162</v>
      </c>
      <c r="H33" s="78" t="s">
        <v>244</v>
      </c>
      <c r="I33" s="73">
        <v>18000</v>
      </c>
      <c r="J33" s="78"/>
      <c r="K33" s="78">
        <v>23</v>
      </c>
      <c r="L33" s="78"/>
    </row>
    <row r="34" spans="1:12" s="92" customFormat="1" x14ac:dyDescent="0.15">
      <c r="A34" s="78">
        <v>2</v>
      </c>
      <c r="B34" s="78" t="s">
        <v>176</v>
      </c>
      <c r="C34" s="78" t="s">
        <v>154</v>
      </c>
      <c r="D34" s="93" t="s">
        <v>186</v>
      </c>
      <c r="E34" s="93" t="s">
        <v>186</v>
      </c>
      <c r="F34" s="91" t="s">
        <v>187</v>
      </c>
      <c r="G34" s="91" t="s">
        <v>21</v>
      </c>
      <c r="H34" s="78"/>
      <c r="I34" s="73">
        <v>22000</v>
      </c>
      <c r="J34" s="78"/>
      <c r="K34" s="78">
        <v>23</v>
      </c>
      <c r="L34" s="78"/>
    </row>
    <row r="35" spans="1:12" s="92" customFormat="1" x14ac:dyDescent="0.15">
      <c r="A35" s="78">
        <v>2</v>
      </c>
      <c r="B35" s="78" t="s">
        <v>177</v>
      </c>
      <c r="C35" s="78" t="s">
        <v>154</v>
      </c>
      <c r="D35" s="91" t="s">
        <v>53</v>
      </c>
      <c r="E35" s="91" t="s">
        <v>54</v>
      </c>
      <c r="F35" s="91" t="s">
        <v>55</v>
      </c>
      <c r="G35" s="91" t="s">
        <v>28</v>
      </c>
      <c r="H35" s="78" t="s">
        <v>250</v>
      </c>
      <c r="I35" s="73">
        <v>25000</v>
      </c>
      <c r="J35" s="78"/>
      <c r="K35" s="78">
        <v>103</v>
      </c>
      <c r="L35" s="78"/>
    </row>
    <row r="36" spans="1:12" s="92" customFormat="1" x14ac:dyDescent="0.15">
      <c r="A36" s="78">
        <v>2</v>
      </c>
      <c r="B36" s="78" t="s">
        <v>177</v>
      </c>
      <c r="C36" s="78" t="s">
        <v>154</v>
      </c>
      <c r="D36" s="93" t="s">
        <v>180</v>
      </c>
      <c r="E36" s="90" t="s">
        <v>251</v>
      </c>
      <c r="F36" s="91" t="s">
        <v>252</v>
      </c>
      <c r="G36" s="91" t="s">
        <v>159</v>
      </c>
      <c r="H36" s="78"/>
      <c r="I36" s="73">
        <v>25000</v>
      </c>
      <c r="J36" s="78"/>
      <c r="K36" s="78">
        <v>103</v>
      </c>
      <c r="L36" s="78"/>
    </row>
    <row r="37" spans="1:12" s="92" customFormat="1" x14ac:dyDescent="0.15">
      <c r="A37" s="78">
        <v>2</v>
      </c>
      <c r="B37" s="78" t="s">
        <v>177</v>
      </c>
      <c r="C37" s="78" t="s">
        <v>154</v>
      </c>
      <c r="D37" s="95" t="s">
        <v>181</v>
      </c>
      <c r="E37" s="95" t="s">
        <v>181</v>
      </c>
      <c r="F37" s="91" t="s">
        <v>188</v>
      </c>
      <c r="G37" s="91" t="s">
        <v>169</v>
      </c>
      <c r="H37" s="95"/>
      <c r="I37" s="125">
        <v>20000</v>
      </c>
      <c r="J37" s="95"/>
      <c r="K37" s="78">
        <v>103</v>
      </c>
      <c r="L37" s="78"/>
    </row>
    <row r="38" spans="1:12" s="92" customFormat="1" x14ac:dyDescent="0.15">
      <c r="A38" s="78">
        <v>2</v>
      </c>
      <c r="B38" s="78" t="s">
        <v>177</v>
      </c>
      <c r="C38" s="78" t="s">
        <v>154</v>
      </c>
      <c r="D38" s="126" t="s">
        <v>160</v>
      </c>
      <c r="E38" s="126" t="s">
        <v>160</v>
      </c>
      <c r="F38" s="126" t="s">
        <v>161</v>
      </c>
      <c r="G38" s="126" t="s">
        <v>162</v>
      </c>
      <c r="H38" s="95" t="s">
        <v>244</v>
      </c>
      <c r="I38" s="125">
        <v>18000</v>
      </c>
      <c r="J38" s="95"/>
      <c r="K38" s="78">
        <v>103</v>
      </c>
      <c r="L38" s="78"/>
    </row>
    <row r="39" spans="1:12" s="92" customFormat="1" x14ac:dyDescent="0.15">
      <c r="A39" s="78">
        <v>2</v>
      </c>
      <c r="B39" s="78" t="s">
        <v>177</v>
      </c>
      <c r="C39" s="78" t="s">
        <v>154</v>
      </c>
      <c r="D39" s="95" t="s">
        <v>186</v>
      </c>
      <c r="E39" s="95" t="s">
        <v>186</v>
      </c>
      <c r="F39" s="91" t="s">
        <v>187</v>
      </c>
      <c r="G39" s="91" t="s">
        <v>21</v>
      </c>
      <c r="H39" s="95"/>
      <c r="I39" s="125">
        <v>22000</v>
      </c>
      <c r="J39" s="95"/>
      <c r="K39" s="78">
        <v>103</v>
      </c>
      <c r="L39" s="78"/>
    </row>
    <row r="40" spans="1:12" s="92" customFormat="1" ht="27" x14ac:dyDescent="0.15">
      <c r="A40" s="78">
        <v>2</v>
      </c>
      <c r="B40" s="78" t="s">
        <v>177</v>
      </c>
      <c r="C40" s="78" t="s">
        <v>154</v>
      </c>
      <c r="D40" s="95" t="s">
        <v>218</v>
      </c>
      <c r="E40" s="127" t="s">
        <v>219</v>
      </c>
      <c r="F40" s="95" t="s">
        <v>220</v>
      </c>
      <c r="G40" s="95" t="s">
        <v>26</v>
      </c>
      <c r="H40" s="95"/>
      <c r="I40" s="125">
        <v>21000</v>
      </c>
      <c r="J40" s="95"/>
      <c r="K40" s="78">
        <v>103</v>
      </c>
      <c r="L40" s="78"/>
    </row>
    <row r="41" spans="1:12" s="92" customFormat="1" x14ac:dyDescent="0.15">
      <c r="A41" s="78">
        <v>1</v>
      </c>
      <c r="B41" s="78" t="s">
        <v>170</v>
      </c>
      <c r="C41" s="78" t="s">
        <v>154</v>
      </c>
      <c r="D41" s="95" t="s">
        <v>221</v>
      </c>
      <c r="E41" s="91" t="s">
        <v>232</v>
      </c>
      <c r="F41" s="91" t="s">
        <v>233</v>
      </c>
      <c r="G41" s="91" t="s">
        <v>159</v>
      </c>
      <c r="H41" s="95" t="s">
        <v>231</v>
      </c>
      <c r="I41" s="125">
        <v>25000</v>
      </c>
      <c r="J41" s="95"/>
      <c r="K41" s="78">
        <v>35</v>
      </c>
      <c r="L41" s="78"/>
    </row>
    <row r="42" spans="1:12" s="92" customFormat="1" x14ac:dyDescent="0.15">
      <c r="A42" s="78">
        <v>1</v>
      </c>
      <c r="B42" s="78" t="s">
        <v>170</v>
      </c>
      <c r="C42" s="78" t="s">
        <v>154</v>
      </c>
      <c r="D42" s="95" t="s">
        <v>222</v>
      </c>
      <c r="E42" s="95" t="s">
        <v>228</v>
      </c>
      <c r="F42" s="95" t="s">
        <v>229</v>
      </c>
      <c r="G42" s="95" t="s">
        <v>155</v>
      </c>
      <c r="H42" s="95" t="s">
        <v>246</v>
      </c>
      <c r="I42" s="125">
        <v>19000</v>
      </c>
      <c r="J42" s="95"/>
      <c r="K42" s="78">
        <v>35</v>
      </c>
      <c r="L42" s="78"/>
    </row>
    <row r="43" spans="1:12" s="92" customFormat="1" x14ac:dyDescent="0.15">
      <c r="A43" s="78">
        <v>1</v>
      </c>
      <c r="B43" s="78" t="s">
        <v>170</v>
      </c>
      <c r="C43" s="78" t="s">
        <v>154</v>
      </c>
      <c r="D43" s="101" t="s">
        <v>214</v>
      </c>
      <c r="E43" s="101" t="s">
        <v>211</v>
      </c>
      <c r="F43" s="101" t="s">
        <v>255</v>
      </c>
      <c r="G43" s="101" t="s">
        <v>155</v>
      </c>
      <c r="H43" s="101" t="s">
        <v>254</v>
      </c>
      <c r="I43" s="102">
        <v>27000</v>
      </c>
      <c r="J43" s="95"/>
      <c r="K43" s="78">
        <v>35</v>
      </c>
      <c r="L43" s="78"/>
    </row>
    <row r="44" spans="1:12" s="92" customFormat="1" x14ac:dyDescent="0.15">
      <c r="A44" s="78">
        <v>1</v>
      </c>
      <c r="B44" s="78" t="s">
        <v>170</v>
      </c>
      <c r="C44" s="78" t="s">
        <v>154</v>
      </c>
      <c r="D44" s="91" t="s">
        <v>42</v>
      </c>
      <c r="E44" s="91" t="s">
        <v>122</v>
      </c>
      <c r="F44" s="91" t="s">
        <v>253</v>
      </c>
      <c r="G44" s="91" t="s">
        <v>32</v>
      </c>
      <c r="H44" s="101" t="s">
        <v>244</v>
      </c>
      <c r="I44" s="102">
        <v>24000</v>
      </c>
      <c r="J44" s="95"/>
      <c r="K44" s="78">
        <v>35</v>
      </c>
      <c r="L44" s="78"/>
    </row>
    <row r="45" spans="1:12" s="92" customFormat="1" ht="27" x14ac:dyDescent="0.15">
      <c r="A45" s="78">
        <v>1</v>
      </c>
      <c r="B45" s="78" t="s">
        <v>170</v>
      </c>
      <c r="C45" s="78" t="s">
        <v>154</v>
      </c>
      <c r="D45" s="95" t="s">
        <v>218</v>
      </c>
      <c r="E45" s="127" t="s">
        <v>219</v>
      </c>
      <c r="F45" s="95" t="s">
        <v>220</v>
      </c>
      <c r="G45" s="95" t="s">
        <v>26</v>
      </c>
      <c r="H45" s="95"/>
      <c r="I45" s="125">
        <v>21000</v>
      </c>
      <c r="J45" s="95"/>
      <c r="K45" s="78">
        <v>35</v>
      </c>
      <c r="L45" s="78"/>
    </row>
    <row r="46" spans="1:12" s="92" customFormat="1" x14ac:dyDescent="0.15">
      <c r="A46" s="78">
        <v>1</v>
      </c>
      <c r="B46" s="78" t="s">
        <v>170</v>
      </c>
      <c r="C46" s="78" t="s">
        <v>154</v>
      </c>
      <c r="D46" s="95" t="s">
        <v>223</v>
      </c>
      <c r="E46" s="95" t="s">
        <v>223</v>
      </c>
      <c r="F46" s="95" t="s">
        <v>236</v>
      </c>
      <c r="G46" s="95" t="s">
        <v>155</v>
      </c>
      <c r="H46" s="95" t="s">
        <v>245</v>
      </c>
      <c r="I46" s="125">
        <v>24000</v>
      </c>
      <c r="J46" s="95"/>
      <c r="K46" s="78">
        <v>35</v>
      </c>
      <c r="L46" s="78"/>
    </row>
    <row r="47" spans="1:12" s="92" customFormat="1" x14ac:dyDescent="0.15">
      <c r="A47" s="78">
        <v>2</v>
      </c>
      <c r="B47" s="78" t="s">
        <v>170</v>
      </c>
      <c r="C47" s="78" t="s">
        <v>154</v>
      </c>
      <c r="D47" s="95" t="s">
        <v>224</v>
      </c>
      <c r="E47" s="95" t="s">
        <v>238</v>
      </c>
      <c r="F47" s="95" t="s">
        <v>237</v>
      </c>
      <c r="G47" s="95" t="s">
        <v>156</v>
      </c>
      <c r="H47" s="95" t="s">
        <v>245</v>
      </c>
      <c r="I47" s="125">
        <v>24000</v>
      </c>
      <c r="J47" s="95"/>
      <c r="K47" s="78">
        <v>25</v>
      </c>
      <c r="L47" s="78"/>
    </row>
    <row r="48" spans="1:12" s="92" customFormat="1" x14ac:dyDescent="0.15">
      <c r="A48" s="78">
        <v>2</v>
      </c>
      <c r="B48" s="78" t="s">
        <v>170</v>
      </c>
      <c r="C48" s="78" t="s">
        <v>154</v>
      </c>
      <c r="D48" s="95" t="s">
        <v>225</v>
      </c>
      <c r="E48" s="95" t="s">
        <v>241</v>
      </c>
      <c r="F48" s="95" t="s">
        <v>242</v>
      </c>
      <c r="G48" s="95" t="s">
        <v>240</v>
      </c>
      <c r="H48" s="95" t="s">
        <v>230</v>
      </c>
      <c r="I48" s="125">
        <v>30000</v>
      </c>
      <c r="J48" s="95"/>
      <c r="K48" s="78">
        <v>25</v>
      </c>
      <c r="L48" s="78"/>
    </row>
    <row r="49" spans="1:12" s="92" customFormat="1" x14ac:dyDescent="0.15">
      <c r="A49" s="78">
        <v>2</v>
      </c>
      <c r="B49" s="78" t="s">
        <v>170</v>
      </c>
      <c r="C49" s="78" t="s">
        <v>154</v>
      </c>
      <c r="D49" s="95" t="s">
        <v>208</v>
      </c>
      <c r="E49" s="95" t="s">
        <v>209</v>
      </c>
      <c r="F49" s="95" t="s">
        <v>210</v>
      </c>
      <c r="G49" s="95" t="s">
        <v>156</v>
      </c>
      <c r="H49" s="95" t="s">
        <v>246</v>
      </c>
      <c r="I49" s="125">
        <v>20000</v>
      </c>
      <c r="J49" s="95"/>
      <c r="K49" s="78">
        <v>25</v>
      </c>
      <c r="L49" s="78"/>
    </row>
    <row r="50" spans="1:12" s="92" customFormat="1" x14ac:dyDescent="0.15">
      <c r="A50" s="78">
        <v>2</v>
      </c>
      <c r="B50" s="78" t="s">
        <v>170</v>
      </c>
      <c r="C50" s="78" t="s">
        <v>154</v>
      </c>
      <c r="D50" s="95" t="s">
        <v>167</v>
      </c>
      <c r="E50" s="95" t="s">
        <v>167</v>
      </c>
      <c r="F50" s="95" t="s">
        <v>173</v>
      </c>
      <c r="G50" s="95" t="s">
        <v>155</v>
      </c>
      <c r="H50" s="95" t="s">
        <v>245</v>
      </c>
      <c r="I50" s="125">
        <v>18000</v>
      </c>
      <c r="J50" s="95"/>
      <c r="K50" s="78">
        <v>25</v>
      </c>
      <c r="L50" s="78"/>
    </row>
    <row r="51" spans="1:12" s="92" customFormat="1" x14ac:dyDescent="0.15">
      <c r="A51" s="78">
        <v>2</v>
      </c>
      <c r="B51" s="78" t="s">
        <v>170</v>
      </c>
      <c r="C51" s="78" t="s">
        <v>154</v>
      </c>
      <c r="D51" s="91" t="s">
        <v>83</v>
      </c>
      <c r="E51" s="91" t="s">
        <v>83</v>
      </c>
      <c r="F51" s="91" t="s">
        <v>152</v>
      </c>
      <c r="G51" s="91" t="s">
        <v>21</v>
      </c>
      <c r="H51" s="95" t="s">
        <v>249</v>
      </c>
      <c r="I51" s="125">
        <v>28000</v>
      </c>
      <c r="J51" s="95"/>
      <c r="K51" s="78">
        <v>25</v>
      </c>
      <c r="L51" s="78"/>
    </row>
    <row r="52" spans="1:12" s="92" customFormat="1" x14ac:dyDescent="0.15">
      <c r="A52" s="78">
        <v>2</v>
      </c>
      <c r="B52" s="78" t="s">
        <v>170</v>
      </c>
      <c r="C52" s="78" t="s">
        <v>154</v>
      </c>
      <c r="D52" s="95" t="s">
        <v>226</v>
      </c>
      <c r="E52" s="95" t="s">
        <v>234</v>
      </c>
      <c r="F52" s="95" t="s">
        <v>235</v>
      </c>
      <c r="G52" s="95" t="s">
        <v>168</v>
      </c>
      <c r="H52" s="95"/>
      <c r="I52" s="125">
        <v>24000</v>
      </c>
      <c r="J52" s="95"/>
      <c r="K52" s="78">
        <v>25</v>
      </c>
      <c r="L52" s="78"/>
    </row>
    <row r="55" spans="1:12" x14ac:dyDescent="0.15">
      <c r="I55" s="81"/>
      <c r="J55" s="81"/>
      <c r="K55" s="81"/>
      <c r="L55" s="81"/>
    </row>
    <row r="56" spans="1:12" x14ac:dyDescent="0.15">
      <c r="I56" s="82"/>
      <c r="J56" s="83"/>
      <c r="K56" s="81"/>
      <c r="L56" s="81"/>
    </row>
    <row r="57" spans="1:12" x14ac:dyDescent="0.15">
      <c r="F57" s="80" t="s">
        <v>169</v>
      </c>
      <c r="G57" s="79">
        <f>COUNTIF($G$4:$G$53, "공동체")</f>
        <v>13</v>
      </c>
      <c r="I57" s="84"/>
      <c r="J57" s="85"/>
      <c r="K57" s="81"/>
      <c r="L57" s="81"/>
    </row>
    <row r="58" spans="1:12" x14ac:dyDescent="0.15">
      <c r="F58" s="80" t="s">
        <v>155</v>
      </c>
      <c r="G58" s="79">
        <f>COUNTIF($G$4:$G$53, "신정")</f>
        <v>7</v>
      </c>
      <c r="I58" s="81"/>
      <c r="J58" s="81"/>
      <c r="K58" s="81"/>
      <c r="L58" s="81"/>
    </row>
    <row r="59" spans="1:12" x14ac:dyDescent="0.15">
      <c r="F59" s="80" t="s">
        <v>159</v>
      </c>
      <c r="G59" s="79">
        <f>COUNTIF($G$4:$G$53, "동문사")</f>
        <v>10</v>
      </c>
      <c r="I59" s="81"/>
      <c r="J59" s="81"/>
      <c r="K59" s="83"/>
      <c r="L59" s="83"/>
    </row>
    <row r="60" spans="1:12" x14ac:dyDescent="0.15">
      <c r="F60" s="80" t="s">
        <v>156</v>
      </c>
      <c r="G60" s="79">
        <f>COUNTIF($G$4:$G$53, "양서원")</f>
        <v>7</v>
      </c>
      <c r="I60" s="81"/>
      <c r="J60" s="81"/>
      <c r="K60" s="83"/>
      <c r="L60" s="83"/>
    </row>
    <row r="61" spans="1:12" x14ac:dyDescent="0.15">
      <c r="F61" s="80" t="s">
        <v>162</v>
      </c>
      <c r="G61" s="79">
        <f>COUNTIF($G$4:$G$53, "정민사")</f>
        <v>8</v>
      </c>
      <c r="I61" s="81"/>
      <c r="J61" s="81"/>
      <c r="K61" s="81"/>
      <c r="L61" s="81"/>
    </row>
    <row r="62" spans="1:12" x14ac:dyDescent="0.15">
      <c r="F62" s="80" t="s">
        <v>168</v>
      </c>
      <c r="G62" s="79">
        <f>COUNTIF($G$4:$G$53, "학지사")</f>
        <v>3</v>
      </c>
      <c r="I62" s="81"/>
      <c r="J62" s="81"/>
      <c r="K62" s="81"/>
      <c r="L62" s="81"/>
    </row>
    <row r="63" spans="1:12" x14ac:dyDescent="0.15">
      <c r="F63" s="80" t="s">
        <v>215</v>
      </c>
      <c r="G63" s="79">
        <f>COUNTIF($G$4:$G$53, "양성원")</f>
        <v>0</v>
      </c>
      <c r="I63" s="81"/>
      <c r="J63" s="81"/>
      <c r="K63" s="81"/>
      <c r="L63" s="81"/>
    </row>
    <row r="64" spans="1:12" x14ac:dyDescent="0.15">
      <c r="F64" s="80" t="s">
        <v>239</v>
      </c>
      <c r="G64" s="79">
        <f>COUNTIF($G$4:$G$53, F64)</f>
        <v>1</v>
      </c>
      <c r="I64" s="81"/>
      <c r="J64" s="81"/>
      <c r="K64" s="81"/>
      <c r="L64" s="81"/>
    </row>
    <row r="68" spans="1:9" x14ac:dyDescent="0.15">
      <c r="A68" s="89" t="s">
        <v>194</v>
      </c>
    </row>
    <row r="70" spans="1:9" x14ac:dyDescent="0.15">
      <c r="A70" s="69" t="s">
        <v>5</v>
      </c>
      <c r="B70" s="69" t="s">
        <v>139</v>
      </c>
      <c r="C70" s="69" t="s">
        <v>171</v>
      </c>
      <c r="D70" s="69" t="s">
        <v>0</v>
      </c>
      <c r="E70" s="69" t="s">
        <v>1</v>
      </c>
      <c r="F70" s="69" t="s">
        <v>2</v>
      </c>
      <c r="G70" s="69" t="s">
        <v>3</v>
      </c>
      <c r="I70" s="88" t="s">
        <v>227</v>
      </c>
    </row>
    <row r="71" spans="1:9" x14ac:dyDescent="0.15">
      <c r="A71" s="69">
        <v>1</v>
      </c>
      <c r="B71" s="69" t="s">
        <v>163</v>
      </c>
      <c r="C71" s="69" t="s">
        <v>171</v>
      </c>
      <c r="D71" s="72" t="s">
        <v>163</v>
      </c>
      <c r="E71" s="69" t="s">
        <v>163</v>
      </c>
      <c r="F71" s="69" t="s">
        <v>164</v>
      </c>
      <c r="G71" s="69" t="s">
        <v>3</v>
      </c>
      <c r="H71" s="86"/>
      <c r="I71" s="81"/>
    </row>
    <row r="72" spans="1:9" x14ac:dyDescent="0.15">
      <c r="A72" s="69">
        <v>1</v>
      </c>
      <c r="B72" s="69" t="s">
        <v>172</v>
      </c>
      <c r="C72" s="69"/>
      <c r="D72" s="75" t="s">
        <v>172</v>
      </c>
      <c r="E72" s="74" t="s">
        <v>165</v>
      </c>
      <c r="F72" s="74" t="s">
        <v>166</v>
      </c>
      <c r="G72" s="74" t="s">
        <v>159</v>
      </c>
      <c r="H72" s="76">
        <v>20000</v>
      </c>
      <c r="I72" s="81"/>
    </row>
    <row r="73" spans="1:9" x14ac:dyDescent="0.15">
      <c r="D73" s="81"/>
      <c r="E73" s="81"/>
      <c r="F73" s="81"/>
      <c r="G73" s="81"/>
      <c r="H73" s="81"/>
      <c r="I73" s="81"/>
    </row>
    <row r="74" spans="1:9" x14ac:dyDescent="0.15">
      <c r="D74" s="81"/>
      <c r="E74" s="81"/>
      <c r="F74" s="81"/>
      <c r="G74" s="81"/>
      <c r="H74" s="81"/>
      <c r="I74" s="81"/>
    </row>
    <row r="75" spans="1:9" x14ac:dyDescent="0.15">
      <c r="D75" s="81"/>
      <c r="E75" s="81"/>
      <c r="F75" s="81"/>
      <c r="G75" s="81"/>
      <c r="H75" s="81"/>
      <c r="I75" s="87"/>
    </row>
    <row r="76" spans="1:9" x14ac:dyDescent="0.15">
      <c r="D76" s="81"/>
      <c r="E76" s="81"/>
      <c r="F76" s="81"/>
      <c r="G76" s="81"/>
      <c r="H76" s="81"/>
      <c r="I76" s="81"/>
    </row>
  </sheetData>
  <autoFilter ref="A3:M76" xr:uid="{00000000-0009-0000-0000-000001000000}"/>
  <mergeCells count="2">
    <mergeCell ref="A1:L1"/>
    <mergeCell ref="A2:C2"/>
  </mergeCells>
  <phoneticPr fontId="2" type="noConversion"/>
  <pageMargins left="0.7" right="0.7" top="0.75" bottom="0.75" header="0.3" footer="0.3"/>
  <pageSetup paperSize="12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5"/>
  <sheetViews>
    <sheetView workbookViewId="0">
      <selection activeCell="B3" sqref="B3:J18"/>
    </sheetView>
  </sheetViews>
  <sheetFormatPr defaultRowHeight="13.5" x14ac:dyDescent="0.15"/>
  <cols>
    <col min="1" max="1" width="7.21875" customWidth="1"/>
    <col min="2" max="2" width="5.44140625" customWidth="1"/>
    <col min="3" max="3" width="18.109375" customWidth="1"/>
    <col min="4" max="4" width="27.44140625" customWidth="1"/>
    <col min="5" max="5" width="12.5546875" customWidth="1"/>
    <col min="6" max="6" width="11.5546875" customWidth="1"/>
    <col min="7" max="7" width="6.77734375" customWidth="1"/>
    <col min="8" max="8" width="15.77734375" customWidth="1"/>
    <col min="9" max="9" width="6.33203125" customWidth="1"/>
    <col min="10" max="10" width="8.33203125" customWidth="1"/>
  </cols>
  <sheetData>
    <row r="1" spans="1:10" ht="25.5" x14ac:dyDescent="0.15">
      <c r="A1" s="121" t="s">
        <v>11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5.5" x14ac:dyDescent="0.15">
      <c r="A2" s="3" t="s">
        <v>108</v>
      </c>
      <c r="B2" s="6"/>
      <c r="C2" s="6"/>
      <c r="D2" s="6"/>
      <c r="E2" s="6"/>
      <c r="F2" s="6"/>
      <c r="G2" s="6"/>
      <c r="H2" s="6"/>
      <c r="I2" s="6"/>
      <c r="J2" s="6"/>
    </row>
    <row r="3" spans="1:10" ht="22.5" x14ac:dyDescent="0.15">
      <c r="A3" s="7" t="s">
        <v>5</v>
      </c>
      <c r="B3" s="7" t="s">
        <v>6</v>
      </c>
      <c r="C3" s="7" t="s">
        <v>0</v>
      </c>
      <c r="D3" s="7" t="s">
        <v>1</v>
      </c>
      <c r="E3" s="7" t="s">
        <v>2</v>
      </c>
      <c r="F3" s="7" t="s">
        <v>3</v>
      </c>
      <c r="G3" s="1" t="s">
        <v>4</v>
      </c>
      <c r="H3" s="2" t="s">
        <v>7</v>
      </c>
      <c r="I3" s="2" t="s">
        <v>8</v>
      </c>
      <c r="J3" s="2" t="s">
        <v>9</v>
      </c>
    </row>
    <row r="4" spans="1:10" ht="22.5" x14ac:dyDescent="0.15">
      <c r="A4" s="14">
        <v>2</v>
      </c>
      <c r="B4" s="15" t="s">
        <v>13</v>
      </c>
      <c r="C4" s="15" t="s">
        <v>50</v>
      </c>
      <c r="D4" s="15" t="s">
        <v>14</v>
      </c>
      <c r="E4" s="15" t="s">
        <v>15</v>
      </c>
      <c r="F4" s="17" t="s">
        <v>16</v>
      </c>
      <c r="G4" s="17" t="s">
        <v>16</v>
      </c>
      <c r="H4" s="17" t="s">
        <v>16</v>
      </c>
      <c r="I4" s="17" t="s">
        <v>16</v>
      </c>
      <c r="J4" s="15" t="s">
        <v>51</v>
      </c>
    </row>
    <row r="5" spans="1:10" x14ac:dyDescent="0.15">
      <c r="A5" s="14">
        <v>2</v>
      </c>
      <c r="B5" s="15" t="s">
        <v>13</v>
      </c>
      <c r="C5" s="15" t="s">
        <v>52</v>
      </c>
      <c r="D5" s="15" t="s">
        <v>14</v>
      </c>
      <c r="E5" s="15" t="s">
        <v>15</v>
      </c>
      <c r="F5" s="17" t="s">
        <v>16</v>
      </c>
      <c r="G5" s="17" t="s">
        <v>16</v>
      </c>
      <c r="H5" s="17" t="s">
        <v>16</v>
      </c>
      <c r="I5" s="17" t="s">
        <v>16</v>
      </c>
      <c r="J5" s="15" t="s">
        <v>51</v>
      </c>
    </row>
    <row r="6" spans="1:10" x14ac:dyDescent="0.15">
      <c r="A6" s="113">
        <v>2</v>
      </c>
      <c r="B6" s="106" t="s">
        <v>18</v>
      </c>
      <c r="C6" s="106" t="s">
        <v>53</v>
      </c>
      <c r="D6" s="106" t="s">
        <v>54</v>
      </c>
      <c r="E6" s="106" t="s">
        <v>55</v>
      </c>
      <c r="F6" s="106" t="s">
        <v>28</v>
      </c>
      <c r="G6" s="108">
        <v>20000</v>
      </c>
      <c r="H6" s="20" t="s">
        <v>56</v>
      </c>
      <c r="I6" s="110">
        <v>127</v>
      </c>
      <c r="J6" s="106" t="s">
        <v>23</v>
      </c>
    </row>
    <row r="7" spans="1:10" x14ac:dyDescent="0.15">
      <c r="A7" s="120"/>
      <c r="B7" s="119"/>
      <c r="C7" s="119"/>
      <c r="D7" s="119"/>
      <c r="E7" s="119"/>
      <c r="F7" s="119"/>
      <c r="G7" s="117"/>
      <c r="H7" s="21" t="s">
        <v>29</v>
      </c>
      <c r="I7" s="118"/>
      <c r="J7" s="119"/>
    </row>
    <row r="8" spans="1:10" x14ac:dyDescent="0.15">
      <c r="A8" s="113">
        <v>2</v>
      </c>
      <c r="B8" s="106" t="s">
        <v>18</v>
      </c>
      <c r="C8" s="106" t="s">
        <v>57</v>
      </c>
      <c r="D8" s="115" t="s">
        <v>74</v>
      </c>
      <c r="E8" s="115" t="s">
        <v>58</v>
      </c>
      <c r="F8" s="115" t="s">
        <v>32</v>
      </c>
      <c r="G8" s="108">
        <v>22000</v>
      </c>
      <c r="H8" s="18" t="s">
        <v>33</v>
      </c>
      <c r="I8" s="110">
        <v>127</v>
      </c>
      <c r="J8" s="106" t="s">
        <v>23</v>
      </c>
    </row>
    <row r="9" spans="1:10" x14ac:dyDescent="0.15">
      <c r="A9" s="120"/>
      <c r="B9" s="119"/>
      <c r="C9" s="119"/>
      <c r="D9" s="116"/>
      <c r="E9" s="116"/>
      <c r="F9" s="116"/>
      <c r="G9" s="117"/>
      <c r="H9" s="17" t="s">
        <v>59</v>
      </c>
      <c r="I9" s="118"/>
      <c r="J9" s="119"/>
    </row>
    <row r="10" spans="1:10" x14ac:dyDescent="0.15">
      <c r="A10" s="113">
        <v>2</v>
      </c>
      <c r="B10" s="106" t="s">
        <v>18</v>
      </c>
      <c r="C10" s="106" t="s">
        <v>60</v>
      </c>
      <c r="D10" s="115" t="s">
        <v>61</v>
      </c>
      <c r="E10" s="115" t="s">
        <v>62</v>
      </c>
      <c r="F10" s="115" t="s">
        <v>21</v>
      </c>
      <c r="G10" s="108">
        <v>20000</v>
      </c>
      <c r="H10" s="18" t="s">
        <v>63</v>
      </c>
      <c r="I10" s="110">
        <v>127</v>
      </c>
      <c r="J10" s="106" t="s">
        <v>23</v>
      </c>
    </row>
    <row r="11" spans="1:10" x14ac:dyDescent="0.15">
      <c r="A11" s="120"/>
      <c r="B11" s="119"/>
      <c r="C11" s="119"/>
      <c r="D11" s="116"/>
      <c r="E11" s="116"/>
      <c r="F11" s="116"/>
      <c r="G11" s="117"/>
      <c r="H11" s="17" t="s">
        <v>64</v>
      </c>
      <c r="I11" s="118"/>
      <c r="J11" s="119"/>
    </row>
    <row r="12" spans="1:10" x14ac:dyDescent="0.15">
      <c r="A12" s="14">
        <v>2</v>
      </c>
      <c r="B12" s="15" t="s">
        <v>18</v>
      </c>
      <c r="C12" s="15" t="s">
        <v>65</v>
      </c>
      <c r="D12" s="19" t="s">
        <v>65</v>
      </c>
      <c r="E12" s="19" t="s">
        <v>66</v>
      </c>
      <c r="F12" s="17" t="s">
        <v>16</v>
      </c>
      <c r="G12" s="17" t="s">
        <v>16</v>
      </c>
      <c r="H12" s="17" t="s">
        <v>75</v>
      </c>
      <c r="I12" s="17"/>
      <c r="J12" s="15" t="s">
        <v>17</v>
      </c>
    </row>
    <row r="13" spans="1:10" x14ac:dyDescent="0.15">
      <c r="A13" s="113">
        <v>2</v>
      </c>
      <c r="B13" s="106" t="s">
        <v>18</v>
      </c>
      <c r="C13" s="106" t="s">
        <v>67</v>
      </c>
      <c r="D13" s="106" t="s">
        <v>67</v>
      </c>
      <c r="E13" s="106" t="s">
        <v>76</v>
      </c>
      <c r="F13" s="106" t="s">
        <v>32</v>
      </c>
      <c r="G13" s="108">
        <v>19000</v>
      </c>
      <c r="H13" s="18" t="s">
        <v>33</v>
      </c>
      <c r="I13" s="110">
        <v>127</v>
      </c>
      <c r="J13" s="106" t="s">
        <v>23</v>
      </c>
    </row>
    <row r="14" spans="1:10" x14ac:dyDescent="0.15">
      <c r="A14" s="120"/>
      <c r="B14" s="119"/>
      <c r="C14" s="119"/>
      <c r="D14" s="119"/>
      <c r="E14" s="119"/>
      <c r="F14" s="119"/>
      <c r="G14" s="117"/>
      <c r="H14" s="17" t="s">
        <v>59</v>
      </c>
      <c r="I14" s="118"/>
      <c r="J14" s="119"/>
    </row>
    <row r="15" spans="1:10" x14ac:dyDescent="0.15">
      <c r="A15" s="113">
        <v>2</v>
      </c>
      <c r="B15" s="106" t="s">
        <v>18</v>
      </c>
      <c r="C15" s="106" t="s">
        <v>68</v>
      </c>
      <c r="D15" s="115" t="s">
        <v>77</v>
      </c>
      <c r="E15" s="115" t="s">
        <v>69</v>
      </c>
      <c r="F15" s="115" t="s">
        <v>32</v>
      </c>
      <c r="G15" s="108">
        <v>20000</v>
      </c>
      <c r="H15" s="18" t="s">
        <v>33</v>
      </c>
      <c r="I15" s="110">
        <v>127</v>
      </c>
      <c r="J15" s="106" t="s">
        <v>23</v>
      </c>
    </row>
    <row r="16" spans="1:10" x14ac:dyDescent="0.15">
      <c r="A16" s="120"/>
      <c r="B16" s="119"/>
      <c r="C16" s="119"/>
      <c r="D16" s="116"/>
      <c r="E16" s="116"/>
      <c r="F16" s="116"/>
      <c r="G16" s="117"/>
      <c r="H16" s="17" t="s">
        <v>59</v>
      </c>
      <c r="I16" s="118"/>
      <c r="J16" s="119"/>
    </row>
    <row r="17" spans="1:10" x14ac:dyDescent="0.15">
      <c r="A17" s="113">
        <v>2</v>
      </c>
      <c r="B17" s="106" t="s">
        <v>38</v>
      </c>
      <c r="C17" s="106" t="s">
        <v>70</v>
      </c>
      <c r="D17" s="106" t="s">
        <v>78</v>
      </c>
      <c r="E17" s="106" t="s">
        <v>79</v>
      </c>
      <c r="F17" s="106" t="s">
        <v>71</v>
      </c>
      <c r="G17" s="108" t="s">
        <v>41</v>
      </c>
      <c r="H17" s="18" t="s">
        <v>72</v>
      </c>
      <c r="I17" s="110">
        <v>40</v>
      </c>
      <c r="J17" s="106" t="s">
        <v>17</v>
      </c>
    </row>
    <row r="18" spans="1:10" x14ac:dyDescent="0.15">
      <c r="A18" s="114"/>
      <c r="B18" s="107"/>
      <c r="C18" s="107"/>
      <c r="D18" s="107"/>
      <c r="E18" s="107"/>
      <c r="F18" s="107"/>
      <c r="G18" s="109"/>
      <c r="H18" s="17" t="s">
        <v>73</v>
      </c>
      <c r="I18" s="111"/>
      <c r="J18" s="107"/>
    </row>
    <row r="19" spans="1:10" x14ac:dyDescent="0.15">
      <c r="A19" s="122" t="s">
        <v>10</v>
      </c>
      <c r="B19" s="122"/>
      <c r="C19" s="122"/>
      <c r="D19" s="122"/>
      <c r="E19" s="122"/>
      <c r="F19" s="122"/>
      <c r="G19" s="4">
        <f>SUM(G4:G18)</f>
        <v>101000</v>
      </c>
      <c r="H19" s="7"/>
      <c r="I19" s="5"/>
      <c r="J19" s="5"/>
    </row>
    <row r="20" spans="1:10" ht="20.25" x14ac:dyDescent="0.15">
      <c r="A20" s="123"/>
      <c r="B20" s="123"/>
      <c r="C20" s="123"/>
      <c r="D20" s="123"/>
      <c r="E20" s="123"/>
      <c r="F20" s="123"/>
      <c r="G20" s="123"/>
      <c r="H20" s="123"/>
      <c r="I20" s="123"/>
      <c r="J20" s="123"/>
    </row>
    <row r="21" spans="1:10" ht="20.25" x14ac:dyDescent="0.15">
      <c r="A21" s="123"/>
      <c r="B21" s="123"/>
      <c r="C21" s="123"/>
      <c r="D21" s="123"/>
      <c r="E21" s="123"/>
      <c r="F21" s="123"/>
      <c r="G21" s="123"/>
      <c r="H21" s="123"/>
      <c r="I21" s="123"/>
      <c r="J21" s="123"/>
    </row>
    <row r="22" spans="1:10" ht="18.75" x14ac:dyDescent="0.15">
      <c r="A22" s="112"/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0" ht="18.75" x14ac:dyDescent="0.15">
      <c r="A23" s="112"/>
      <c r="B23" s="112"/>
      <c r="C23" s="112"/>
      <c r="D23" s="112"/>
      <c r="E23" s="112"/>
      <c r="F23" s="112"/>
      <c r="G23" s="112"/>
      <c r="H23" s="112"/>
      <c r="I23" s="112"/>
      <c r="J23" s="112"/>
    </row>
    <row r="24" spans="1:10" ht="18.75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 ht="18.75" x14ac:dyDescent="0.15">
      <c r="A25" s="105"/>
      <c r="B25" s="105"/>
      <c r="C25" s="105"/>
      <c r="D25" s="105"/>
      <c r="E25" s="105"/>
      <c r="F25" s="105"/>
      <c r="G25" s="105"/>
      <c r="H25" s="105"/>
      <c r="I25" s="105"/>
      <c r="J25" s="105"/>
    </row>
  </sheetData>
  <mergeCells count="62">
    <mergeCell ref="A1:J1"/>
    <mergeCell ref="A19:F19"/>
    <mergeCell ref="A20:J20"/>
    <mergeCell ref="A21:J21"/>
    <mergeCell ref="A22:J22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A8:A9"/>
    <mergeCell ref="B8:B9"/>
    <mergeCell ref="A10:A11"/>
    <mergeCell ref="B10:B11"/>
    <mergeCell ref="C10:C11"/>
    <mergeCell ref="D10:D11"/>
    <mergeCell ref="E10:E11"/>
    <mergeCell ref="I13:I14"/>
    <mergeCell ref="J13:J14"/>
    <mergeCell ref="C8:C9"/>
    <mergeCell ref="D8:D9"/>
    <mergeCell ref="E8:E9"/>
    <mergeCell ref="F8:F9"/>
    <mergeCell ref="G8:G9"/>
    <mergeCell ref="I8:I9"/>
    <mergeCell ref="J8:J9"/>
    <mergeCell ref="F10:F11"/>
    <mergeCell ref="G10:G11"/>
    <mergeCell ref="I10:I11"/>
    <mergeCell ref="J10:J11"/>
    <mergeCell ref="F15:F16"/>
    <mergeCell ref="G15:G16"/>
    <mergeCell ref="I15:I16"/>
    <mergeCell ref="J15:J16"/>
    <mergeCell ref="A13:A14"/>
    <mergeCell ref="B13:B14"/>
    <mergeCell ref="C13:C14"/>
    <mergeCell ref="A15:A16"/>
    <mergeCell ref="B15:B16"/>
    <mergeCell ref="C15:C16"/>
    <mergeCell ref="D15:D16"/>
    <mergeCell ref="E15:E16"/>
    <mergeCell ref="D13:D14"/>
    <mergeCell ref="E13:E14"/>
    <mergeCell ref="F13:F14"/>
    <mergeCell ref="G13:G14"/>
    <mergeCell ref="A25:J25"/>
    <mergeCell ref="F17:F18"/>
    <mergeCell ref="G17:G18"/>
    <mergeCell ref="I17:I18"/>
    <mergeCell ref="J17:J18"/>
    <mergeCell ref="A24:J24"/>
    <mergeCell ref="A17:A18"/>
    <mergeCell ref="B17:B18"/>
    <mergeCell ref="C17:C18"/>
    <mergeCell ref="D17:D18"/>
    <mergeCell ref="E17:E18"/>
    <mergeCell ref="A23:J23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workbookViewId="0">
      <selection activeCell="A4" sqref="A4:J9"/>
    </sheetView>
  </sheetViews>
  <sheetFormatPr defaultRowHeight="13.5" x14ac:dyDescent="0.15"/>
  <cols>
    <col min="1" max="1" width="7.21875" customWidth="1"/>
    <col min="2" max="2" width="5.44140625" customWidth="1"/>
    <col min="3" max="3" width="18.109375" customWidth="1"/>
    <col min="4" max="4" width="27.44140625" customWidth="1"/>
    <col min="5" max="5" width="12.5546875" customWidth="1"/>
    <col min="6" max="6" width="11.5546875" customWidth="1"/>
    <col min="7" max="7" width="6.77734375" customWidth="1"/>
    <col min="8" max="8" width="15.77734375" customWidth="1"/>
    <col min="9" max="9" width="6.33203125" customWidth="1"/>
    <col min="10" max="10" width="8.33203125" customWidth="1"/>
  </cols>
  <sheetData>
    <row r="1" spans="1:10" ht="25.5" x14ac:dyDescent="0.15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5.5" x14ac:dyDescent="0.15">
      <c r="A2" s="51" t="s">
        <v>109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2.5" x14ac:dyDescent="0.15">
      <c r="A3" s="33" t="s">
        <v>5</v>
      </c>
      <c r="B3" s="33" t="s">
        <v>6</v>
      </c>
      <c r="C3" s="33" t="s">
        <v>0</v>
      </c>
      <c r="D3" s="33" t="s">
        <v>1</v>
      </c>
      <c r="E3" s="33" t="s">
        <v>2</v>
      </c>
      <c r="F3" s="33" t="s">
        <v>3</v>
      </c>
      <c r="G3" s="1" t="s">
        <v>4</v>
      </c>
      <c r="H3" s="2" t="s">
        <v>7</v>
      </c>
      <c r="I3" s="2" t="s">
        <v>8</v>
      </c>
      <c r="J3" s="2" t="s">
        <v>9</v>
      </c>
    </row>
    <row r="4" spans="1:10" ht="22.5" x14ac:dyDescent="0.15">
      <c r="A4" s="55" t="s">
        <v>94</v>
      </c>
      <c r="B4" s="55" t="s">
        <v>18</v>
      </c>
      <c r="C4" s="55" t="s">
        <v>39</v>
      </c>
      <c r="D4" s="55" t="s">
        <v>95</v>
      </c>
      <c r="E4" s="55" t="s">
        <v>96</v>
      </c>
      <c r="F4" s="55" t="s">
        <v>40</v>
      </c>
      <c r="G4" s="56">
        <v>23000</v>
      </c>
      <c r="H4" s="55" t="s">
        <v>142</v>
      </c>
      <c r="I4" s="58">
        <v>25</v>
      </c>
      <c r="J4" s="55" t="s">
        <v>23</v>
      </c>
    </row>
    <row r="5" spans="1:10" ht="22.5" x14ac:dyDescent="0.15">
      <c r="A5" s="55" t="s">
        <v>94</v>
      </c>
      <c r="B5" s="55" t="s">
        <v>18</v>
      </c>
      <c r="C5" s="55" t="s">
        <v>88</v>
      </c>
      <c r="D5" s="55" t="s">
        <v>89</v>
      </c>
      <c r="E5" s="59" t="s">
        <v>97</v>
      </c>
      <c r="F5" s="59" t="s">
        <v>28</v>
      </c>
      <c r="G5" s="56">
        <v>19000</v>
      </c>
      <c r="H5" s="55" t="s">
        <v>143</v>
      </c>
      <c r="I5" s="58">
        <v>25</v>
      </c>
      <c r="J5" s="55" t="s">
        <v>23</v>
      </c>
    </row>
    <row r="6" spans="1:10" ht="22.5" x14ac:dyDescent="0.15">
      <c r="A6" s="55" t="s">
        <v>94</v>
      </c>
      <c r="B6" s="55" t="s">
        <v>18</v>
      </c>
      <c r="C6" s="55" t="s">
        <v>90</v>
      </c>
      <c r="D6" s="55" t="s">
        <v>146</v>
      </c>
      <c r="E6" s="59" t="s">
        <v>91</v>
      </c>
      <c r="F6" s="59" t="s">
        <v>21</v>
      </c>
      <c r="G6" s="56">
        <v>18000</v>
      </c>
      <c r="H6" s="55" t="s">
        <v>145</v>
      </c>
      <c r="I6" s="58">
        <v>25</v>
      </c>
      <c r="J6" s="55" t="s">
        <v>23</v>
      </c>
    </row>
    <row r="7" spans="1:10" ht="22.5" x14ac:dyDescent="0.15">
      <c r="A7" s="53" t="s">
        <v>137</v>
      </c>
      <c r="B7" s="54" t="s">
        <v>18</v>
      </c>
      <c r="C7" s="54" t="s">
        <v>42</v>
      </c>
      <c r="D7" s="54" t="s">
        <v>122</v>
      </c>
      <c r="E7" s="54" t="s">
        <v>123</v>
      </c>
      <c r="F7" s="54" t="s">
        <v>32</v>
      </c>
      <c r="G7" s="57">
        <v>20000</v>
      </c>
      <c r="H7" s="54" t="s">
        <v>141</v>
      </c>
      <c r="I7" s="53">
        <v>25</v>
      </c>
      <c r="J7" s="54" t="s">
        <v>23</v>
      </c>
    </row>
    <row r="8" spans="1:10" ht="22.5" x14ac:dyDescent="0.15">
      <c r="A8" s="55" t="s">
        <v>94</v>
      </c>
      <c r="B8" s="55" t="s">
        <v>18</v>
      </c>
      <c r="C8" s="55" t="s">
        <v>82</v>
      </c>
      <c r="D8" s="55" t="s">
        <v>82</v>
      </c>
      <c r="E8" s="55" t="s">
        <v>84</v>
      </c>
      <c r="F8" s="55" t="s">
        <v>26</v>
      </c>
      <c r="G8" s="56">
        <v>21000</v>
      </c>
      <c r="H8" s="55" t="s">
        <v>85</v>
      </c>
      <c r="I8" s="58">
        <v>25</v>
      </c>
      <c r="J8" s="55" t="s">
        <v>23</v>
      </c>
    </row>
    <row r="9" spans="1:10" ht="22.5" x14ac:dyDescent="0.15">
      <c r="A9" s="55" t="s">
        <v>94</v>
      </c>
      <c r="B9" s="55" t="s">
        <v>18</v>
      </c>
      <c r="C9" s="55" t="s">
        <v>92</v>
      </c>
      <c r="D9" s="55" t="s">
        <v>93</v>
      </c>
      <c r="E9" s="59" t="s">
        <v>81</v>
      </c>
      <c r="F9" s="59" t="s">
        <v>28</v>
      </c>
      <c r="G9" s="64">
        <v>21000</v>
      </c>
      <c r="H9" s="55" t="s">
        <v>143</v>
      </c>
      <c r="I9" s="58">
        <v>25</v>
      </c>
      <c r="J9" s="55" t="s">
        <v>23</v>
      </c>
    </row>
    <row r="10" spans="1:10" x14ac:dyDescent="0.15">
      <c r="A10" s="55"/>
      <c r="B10" s="55"/>
      <c r="C10" s="55"/>
      <c r="D10" s="55"/>
      <c r="E10" s="59"/>
      <c r="F10" s="59"/>
      <c r="G10" s="64"/>
      <c r="H10" s="58"/>
      <c r="I10" s="58"/>
      <c r="J10" s="55"/>
    </row>
    <row r="11" spans="1:10" x14ac:dyDescent="0.15">
      <c r="A11" s="33" t="s">
        <v>10</v>
      </c>
      <c r="B11" s="33"/>
      <c r="C11" s="33"/>
      <c r="D11" s="33"/>
      <c r="E11" s="33"/>
      <c r="F11" s="33"/>
      <c r="G11" s="1">
        <f>SUM(G4:G10)</f>
        <v>122000</v>
      </c>
      <c r="H11" s="33"/>
      <c r="I11" s="33"/>
      <c r="J11" s="33"/>
    </row>
    <row r="12" spans="1:10" ht="20.25" x14ac:dyDescent="0.15">
      <c r="A12" s="123" t="s">
        <v>12</v>
      </c>
      <c r="B12" s="123"/>
      <c r="C12" s="123"/>
      <c r="D12" s="123"/>
      <c r="E12" s="123"/>
      <c r="F12" s="123"/>
      <c r="G12" s="123"/>
      <c r="H12" s="123"/>
      <c r="I12" s="123"/>
      <c r="J12" s="123"/>
    </row>
    <row r="13" spans="1:10" ht="20.25" x14ac:dyDescent="0.15">
      <c r="A13" s="123" t="s">
        <v>102</v>
      </c>
      <c r="B13" s="123"/>
      <c r="C13" s="123"/>
      <c r="D13" s="123"/>
      <c r="E13" s="123"/>
      <c r="F13" s="123"/>
      <c r="G13" s="123"/>
      <c r="H13" s="123"/>
      <c r="I13" s="123"/>
      <c r="J13" s="123"/>
    </row>
    <row r="14" spans="1:10" ht="18.75" x14ac:dyDescent="0.15">
      <c r="A14" s="112" t="s">
        <v>103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ht="18.75" x14ac:dyDescent="0.15">
      <c r="A15" s="112" t="s">
        <v>104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 ht="18.75" x14ac:dyDescent="0.15">
      <c r="A16" s="112" t="s">
        <v>105</v>
      </c>
      <c r="B16" s="112"/>
      <c r="C16" s="112"/>
      <c r="D16" s="112"/>
      <c r="E16" s="112"/>
      <c r="F16" s="112"/>
      <c r="G16" s="112"/>
      <c r="H16" s="112"/>
      <c r="I16" s="112"/>
      <c r="J16" s="112"/>
    </row>
    <row r="17" spans="1:10" ht="18.75" x14ac:dyDescent="0.15">
      <c r="A17" s="105" t="s">
        <v>106</v>
      </c>
      <c r="B17" s="105"/>
      <c r="C17" s="105"/>
      <c r="D17" s="105"/>
      <c r="E17" s="105"/>
      <c r="F17" s="105"/>
      <c r="G17" s="105"/>
      <c r="H17" s="105"/>
      <c r="I17" s="105"/>
      <c r="J17" s="105"/>
    </row>
  </sheetData>
  <mergeCells count="6">
    <mergeCell ref="A16:J16"/>
    <mergeCell ref="A17:J17"/>
    <mergeCell ref="A15:J15"/>
    <mergeCell ref="A12:J12"/>
    <mergeCell ref="A13:J13"/>
    <mergeCell ref="A14:J14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workbookViewId="0">
      <selection activeCell="A4" sqref="A4:J10"/>
    </sheetView>
  </sheetViews>
  <sheetFormatPr defaultRowHeight="13.5" x14ac:dyDescent="0.15"/>
  <cols>
    <col min="1" max="1" width="7.21875" customWidth="1"/>
    <col min="2" max="2" width="5.44140625" customWidth="1"/>
    <col min="3" max="3" width="29.6640625" customWidth="1"/>
    <col min="4" max="4" width="27.44140625" customWidth="1"/>
    <col min="5" max="5" width="12.5546875" customWidth="1"/>
    <col min="6" max="6" width="11.5546875" customWidth="1"/>
    <col min="7" max="7" width="6.77734375" customWidth="1"/>
    <col min="8" max="8" width="15.77734375" customWidth="1"/>
    <col min="9" max="9" width="6.33203125" customWidth="1"/>
    <col min="10" max="10" width="8.33203125" customWidth="1"/>
  </cols>
  <sheetData>
    <row r="1" spans="1:10" ht="25.5" x14ac:dyDescent="0.15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5.5" x14ac:dyDescent="0.15">
      <c r="A2" s="3" t="s">
        <v>110</v>
      </c>
      <c r="B2" s="30"/>
      <c r="C2" s="30"/>
      <c r="D2" s="22" t="s">
        <v>101</v>
      </c>
      <c r="E2" s="30"/>
      <c r="F2" s="30"/>
      <c r="G2" s="30"/>
      <c r="H2" s="30"/>
      <c r="I2" s="30"/>
      <c r="J2" s="30"/>
    </row>
    <row r="3" spans="1:10" ht="22.5" x14ac:dyDescent="0.15">
      <c r="A3" s="33" t="s">
        <v>5</v>
      </c>
      <c r="B3" s="33" t="s">
        <v>6</v>
      </c>
      <c r="C3" s="33" t="s">
        <v>0</v>
      </c>
      <c r="D3" s="33" t="s">
        <v>1</v>
      </c>
      <c r="E3" s="33" t="s">
        <v>2</v>
      </c>
      <c r="F3" s="33" t="s">
        <v>3</v>
      </c>
      <c r="G3" s="1" t="s">
        <v>4</v>
      </c>
      <c r="H3" s="2" t="s">
        <v>7</v>
      </c>
      <c r="I3" s="2" t="s">
        <v>8</v>
      </c>
      <c r="J3" s="2" t="s">
        <v>9</v>
      </c>
    </row>
    <row r="4" spans="1:10" ht="22.5" x14ac:dyDescent="0.15">
      <c r="A4" s="29">
        <v>1</v>
      </c>
      <c r="B4" s="8" t="s">
        <v>18</v>
      </c>
      <c r="C4" s="8" t="s">
        <v>19</v>
      </c>
      <c r="D4" s="8" t="s">
        <v>20</v>
      </c>
      <c r="E4" s="15" t="s">
        <v>47</v>
      </c>
      <c r="F4" s="15" t="s">
        <v>21</v>
      </c>
      <c r="G4" s="16">
        <v>16000</v>
      </c>
      <c r="H4" s="8" t="s">
        <v>22</v>
      </c>
      <c r="I4" s="9">
        <v>24</v>
      </c>
      <c r="J4" s="10" t="s">
        <v>23</v>
      </c>
    </row>
    <row r="5" spans="1:10" ht="22.5" x14ac:dyDescent="0.15">
      <c r="A5" s="29">
        <v>1</v>
      </c>
      <c r="B5" s="8" t="s">
        <v>18</v>
      </c>
      <c r="C5" s="8" t="s">
        <v>24</v>
      </c>
      <c r="D5" s="8" t="s">
        <v>24</v>
      </c>
      <c r="E5" s="15" t="s">
        <v>87</v>
      </c>
      <c r="F5" s="15" t="s">
        <v>21</v>
      </c>
      <c r="G5" s="16">
        <v>20000</v>
      </c>
      <c r="H5" s="8" t="s">
        <v>22</v>
      </c>
      <c r="I5" s="9">
        <v>24</v>
      </c>
      <c r="J5" s="10" t="s">
        <v>23</v>
      </c>
    </row>
    <row r="6" spans="1:10" ht="22.5" x14ac:dyDescent="0.15">
      <c r="A6" s="29">
        <v>1</v>
      </c>
      <c r="B6" s="8" t="s">
        <v>18</v>
      </c>
      <c r="C6" s="8" t="s">
        <v>25</v>
      </c>
      <c r="D6" s="8" t="s">
        <v>25</v>
      </c>
      <c r="E6" s="15" t="s">
        <v>49</v>
      </c>
      <c r="F6" s="15" t="s">
        <v>26</v>
      </c>
      <c r="G6" s="16">
        <v>22000</v>
      </c>
      <c r="H6" s="8" t="s">
        <v>27</v>
      </c>
      <c r="I6" s="9">
        <v>24</v>
      </c>
      <c r="J6" s="10" t="s">
        <v>23</v>
      </c>
    </row>
    <row r="7" spans="1:10" ht="22.5" x14ac:dyDescent="0.15">
      <c r="A7" s="39">
        <v>1</v>
      </c>
      <c r="B7" s="35" t="s">
        <v>18</v>
      </c>
      <c r="C7" s="35" t="s">
        <v>113</v>
      </c>
      <c r="D7" s="35" t="s">
        <v>114</v>
      </c>
      <c r="E7" s="35" t="s">
        <v>115</v>
      </c>
      <c r="F7" s="35" t="s">
        <v>28</v>
      </c>
      <c r="G7" s="36">
        <v>20000</v>
      </c>
      <c r="H7" s="12" t="s">
        <v>140</v>
      </c>
      <c r="I7" s="37">
        <v>24</v>
      </c>
      <c r="J7" s="38" t="s">
        <v>23</v>
      </c>
    </row>
    <row r="8" spans="1:10" ht="22.5" x14ac:dyDescent="0.15">
      <c r="A8" s="39">
        <v>1</v>
      </c>
      <c r="B8" s="35" t="s">
        <v>18</v>
      </c>
      <c r="C8" s="35" t="s">
        <v>30</v>
      </c>
      <c r="D8" s="35" t="s">
        <v>121</v>
      </c>
      <c r="E8" s="35" t="s">
        <v>117</v>
      </c>
      <c r="F8" s="35" t="s">
        <v>32</v>
      </c>
      <c r="G8" s="36">
        <v>20000</v>
      </c>
      <c r="H8" s="12" t="s">
        <v>141</v>
      </c>
      <c r="I8" s="37">
        <v>24</v>
      </c>
      <c r="J8" s="38" t="s">
        <v>23</v>
      </c>
    </row>
    <row r="9" spans="1:10" ht="22.5" x14ac:dyDescent="0.15">
      <c r="A9" s="39">
        <v>1</v>
      </c>
      <c r="B9" s="35" t="s">
        <v>18</v>
      </c>
      <c r="C9" s="35" t="s">
        <v>34</v>
      </c>
      <c r="D9" s="35" t="s">
        <v>116</v>
      </c>
      <c r="E9" s="35" t="s">
        <v>35</v>
      </c>
      <c r="F9" s="35" t="s">
        <v>28</v>
      </c>
      <c r="G9" s="36">
        <v>22000</v>
      </c>
      <c r="H9" s="13" t="s">
        <v>140</v>
      </c>
      <c r="I9" s="37">
        <v>24</v>
      </c>
      <c r="J9" s="38" t="s">
        <v>23</v>
      </c>
    </row>
    <row r="10" spans="1:10" ht="22.5" x14ac:dyDescent="0.15">
      <c r="A10" s="39">
        <v>1</v>
      </c>
      <c r="B10" s="35" t="s">
        <v>18</v>
      </c>
      <c r="C10" s="35" t="s">
        <v>36</v>
      </c>
      <c r="D10" s="35" t="s">
        <v>135</v>
      </c>
      <c r="E10" s="35" t="s">
        <v>136</v>
      </c>
      <c r="F10" s="35" t="s">
        <v>37</v>
      </c>
      <c r="G10" s="36">
        <v>20000</v>
      </c>
      <c r="H10" s="12" t="s">
        <v>141</v>
      </c>
      <c r="I10" s="37">
        <v>24</v>
      </c>
      <c r="J10" s="38" t="s">
        <v>23</v>
      </c>
    </row>
    <row r="11" spans="1:10" x14ac:dyDescent="0.15">
      <c r="A11" s="40" t="s">
        <v>10</v>
      </c>
      <c r="B11" s="41"/>
      <c r="C11" s="41"/>
      <c r="D11" s="41"/>
      <c r="E11" s="41"/>
      <c r="F11" s="42"/>
      <c r="G11" s="4">
        <f>SUM(G4:G10)</f>
        <v>140000</v>
      </c>
      <c r="H11" s="33"/>
      <c r="I11" s="5"/>
      <c r="J11" s="5"/>
    </row>
    <row r="12" spans="1:10" ht="20.25" x14ac:dyDescent="0.15">
      <c r="A12" s="44" t="s">
        <v>12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ht="13.5" customHeight="1" x14ac:dyDescent="0.15">
      <c r="A13" s="43" t="s">
        <v>102</v>
      </c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8.75" x14ac:dyDescent="0.15">
      <c r="A14" s="23" t="s">
        <v>103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.75" x14ac:dyDescent="0.15">
      <c r="A15" s="23" t="s">
        <v>104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8.75" x14ac:dyDescent="0.15">
      <c r="A16" s="23" t="s">
        <v>105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8.75" x14ac:dyDescent="0.15">
      <c r="A17" s="23" t="s">
        <v>112</v>
      </c>
      <c r="B17" s="23"/>
      <c r="C17" s="23"/>
      <c r="D17" s="23"/>
      <c r="E17" s="23"/>
      <c r="F17" s="23"/>
      <c r="G17" s="23"/>
      <c r="H17" s="23"/>
      <c r="I17" s="23"/>
      <c r="J17" s="23"/>
    </row>
  </sheetData>
  <phoneticPr fontId="2" type="noConversion"/>
  <pageMargins left="0.7" right="0.7" top="0.75" bottom="0.75" header="0.3" footer="0.3"/>
  <pageSetup paperSize="9" scale="8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8"/>
  <sheetViews>
    <sheetView workbookViewId="0">
      <selection activeCell="A4" sqref="A4:J11"/>
    </sheetView>
  </sheetViews>
  <sheetFormatPr defaultRowHeight="13.5" x14ac:dyDescent="0.15"/>
  <cols>
    <col min="1" max="1" width="7.21875" customWidth="1"/>
    <col min="2" max="2" width="5.44140625" customWidth="1"/>
    <col min="3" max="3" width="31.33203125" customWidth="1"/>
    <col min="4" max="4" width="27.44140625" customWidth="1"/>
    <col min="5" max="5" width="12.5546875" customWidth="1"/>
    <col min="6" max="6" width="11.5546875" customWidth="1"/>
    <col min="7" max="7" width="6.77734375" customWidth="1"/>
    <col min="8" max="8" width="15.77734375" customWidth="1"/>
    <col min="9" max="9" width="6.33203125" customWidth="1"/>
    <col min="10" max="10" width="8.33203125" customWidth="1"/>
  </cols>
  <sheetData>
    <row r="1" spans="1:10" ht="25.5" x14ac:dyDescent="0.15">
      <c r="A1" s="121" t="s">
        <v>11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5.5" x14ac:dyDescent="0.15">
      <c r="A2" s="47" t="s">
        <v>111</v>
      </c>
      <c r="B2" s="30"/>
      <c r="C2" s="30"/>
      <c r="D2" s="124" t="s">
        <v>100</v>
      </c>
      <c r="E2" s="124"/>
      <c r="F2" s="30"/>
      <c r="G2" s="30"/>
      <c r="H2" s="30"/>
      <c r="I2" s="30"/>
      <c r="J2" s="30"/>
    </row>
    <row r="3" spans="1:10" ht="22.5" x14ac:dyDescent="0.15">
      <c r="A3" s="33" t="s">
        <v>5</v>
      </c>
      <c r="B3" s="33" t="s">
        <v>6</v>
      </c>
      <c r="C3" s="33" t="s">
        <v>0</v>
      </c>
      <c r="D3" s="33" t="s">
        <v>1</v>
      </c>
      <c r="E3" s="33" t="s">
        <v>2</v>
      </c>
      <c r="F3" s="33" t="s">
        <v>3</v>
      </c>
      <c r="G3" s="1" t="s">
        <v>4</v>
      </c>
      <c r="H3" s="2" t="s">
        <v>7</v>
      </c>
      <c r="I3" s="2" t="s">
        <v>8</v>
      </c>
      <c r="J3" s="2" t="s">
        <v>9</v>
      </c>
    </row>
    <row r="4" spans="1:10" ht="22.5" x14ac:dyDescent="0.15">
      <c r="A4" s="29">
        <v>1</v>
      </c>
      <c r="B4" s="8" t="s">
        <v>18</v>
      </c>
      <c r="C4" s="8" t="s">
        <v>19</v>
      </c>
      <c r="D4" s="8" t="s">
        <v>20</v>
      </c>
      <c r="E4" s="15" t="s">
        <v>47</v>
      </c>
      <c r="F4" s="15" t="s">
        <v>21</v>
      </c>
      <c r="G4" s="16">
        <v>16000</v>
      </c>
      <c r="H4" s="8" t="s">
        <v>22</v>
      </c>
      <c r="I4" s="9">
        <v>113</v>
      </c>
      <c r="J4" s="10" t="s">
        <v>23</v>
      </c>
    </row>
    <row r="5" spans="1:10" ht="22.5" x14ac:dyDescent="0.15">
      <c r="A5" s="29">
        <v>1</v>
      </c>
      <c r="B5" s="8" t="s">
        <v>18</v>
      </c>
      <c r="C5" s="8" t="s">
        <v>24</v>
      </c>
      <c r="D5" s="8" t="s">
        <v>24</v>
      </c>
      <c r="E5" s="15" t="s">
        <v>48</v>
      </c>
      <c r="F5" s="15" t="s">
        <v>21</v>
      </c>
      <c r="G5" s="16">
        <v>20000</v>
      </c>
      <c r="H5" s="8" t="s">
        <v>22</v>
      </c>
      <c r="I5" s="9">
        <v>113</v>
      </c>
      <c r="J5" s="10" t="s">
        <v>23</v>
      </c>
    </row>
    <row r="6" spans="1:10" ht="22.5" x14ac:dyDescent="0.15">
      <c r="A6" s="29">
        <v>1</v>
      </c>
      <c r="B6" s="8" t="s">
        <v>18</v>
      </c>
      <c r="C6" s="8" t="s">
        <v>25</v>
      </c>
      <c r="D6" s="8" t="s">
        <v>25</v>
      </c>
      <c r="E6" s="15" t="s">
        <v>49</v>
      </c>
      <c r="F6" s="15" t="s">
        <v>26</v>
      </c>
      <c r="G6" s="16">
        <v>22000</v>
      </c>
      <c r="H6" s="8" t="s">
        <v>27</v>
      </c>
      <c r="I6" s="9">
        <v>113</v>
      </c>
      <c r="J6" s="10" t="s">
        <v>23</v>
      </c>
    </row>
    <row r="7" spans="1:10" ht="22.5" x14ac:dyDescent="0.15">
      <c r="A7" s="28">
        <v>1</v>
      </c>
      <c r="B7" s="24" t="s">
        <v>18</v>
      </c>
      <c r="C7" s="24" t="s">
        <v>30</v>
      </c>
      <c r="D7" s="24" t="s">
        <v>121</v>
      </c>
      <c r="E7" s="24" t="s">
        <v>31</v>
      </c>
      <c r="F7" s="24" t="s">
        <v>32</v>
      </c>
      <c r="G7" s="25">
        <v>20000</v>
      </c>
      <c r="H7" s="12" t="s">
        <v>141</v>
      </c>
      <c r="I7" s="26">
        <v>113</v>
      </c>
      <c r="J7" s="34" t="s">
        <v>23</v>
      </c>
    </row>
    <row r="8" spans="1:10" ht="22.5" x14ac:dyDescent="0.15">
      <c r="A8" s="28">
        <v>1</v>
      </c>
      <c r="B8" s="24" t="s">
        <v>18</v>
      </c>
      <c r="C8" s="24" t="s">
        <v>34</v>
      </c>
      <c r="D8" s="24" t="s">
        <v>116</v>
      </c>
      <c r="E8" s="24" t="s">
        <v>118</v>
      </c>
      <c r="F8" s="24" t="s">
        <v>28</v>
      </c>
      <c r="G8" s="25">
        <v>22000</v>
      </c>
      <c r="H8" s="13" t="s">
        <v>140</v>
      </c>
      <c r="I8" s="26">
        <v>113</v>
      </c>
      <c r="J8" s="34" t="s">
        <v>23</v>
      </c>
    </row>
    <row r="9" spans="1:10" ht="22.5" x14ac:dyDescent="0.15">
      <c r="A9" s="28">
        <v>1</v>
      </c>
      <c r="B9" s="24" t="s">
        <v>18</v>
      </c>
      <c r="C9" s="24" t="s">
        <v>42</v>
      </c>
      <c r="D9" s="24" t="s">
        <v>122</v>
      </c>
      <c r="E9" s="24" t="s">
        <v>123</v>
      </c>
      <c r="F9" s="24" t="s">
        <v>32</v>
      </c>
      <c r="G9" s="25">
        <v>20000</v>
      </c>
      <c r="H9" s="12" t="s">
        <v>141</v>
      </c>
      <c r="I9" s="26">
        <v>113</v>
      </c>
      <c r="J9" s="27" t="s">
        <v>23</v>
      </c>
    </row>
    <row r="10" spans="1:10" ht="22.5" x14ac:dyDescent="0.15">
      <c r="A10" s="29">
        <v>1</v>
      </c>
      <c r="B10" s="8" t="s">
        <v>18</v>
      </c>
      <c r="C10" s="8" t="s">
        <v>43</v>
      </c>
      <c r="D10" s="8" t="s">
        <v>44</v>
      </c>
      <c r="E10" s="8" t="s">
        <v>45</v>
      </c>
      <c r="F10" s="8" t="s">
        <v>26</v>
      </c>
      <c r="G10" s="11">
        <v>22000</v>
      </c>
      <c r="H10" s="8" t="s">
        <v>27</v>
      </c>
      <c r="I10" s="9">
        <v>113</v>
      </c>
      <c r="J10" s="10" t="s">
        <v>23</v>
      </c>
    </row>
    <row r="11" spans="1:10" ht="22.5" x14ac:dyDescent="0.15">
      <c r="A11" s="28">
        <v>1</v>
      </c>
      <c r="B11" s="24" t="s">
        <v>18</v>
      </c>
      <c r="C11" s="24" t="s">
        <v>46</v>
      </c>
      <c r="D11" s="24" t="s">
        <v>124</v>
      </c>
      <c r="E11" s="24" t="s">
        <v>125</v>
      </c>
      <c r="F11" s="24" t="s">
        <v>32</v>
      </c>
      <c r="G11" s="25">
        <v>21000</v>
      </c>
      <c r="H11" s="12" t="s">
        <v>141</v>
      </c>
      <c r="I11" s="26">
        <v>113</v>
      </c>
      <c r="J11" s="27" t="s">
        <v>23</v>
      </c>
    </row>
    <row r="12" spans="1:10" x14ac:dyDescent="0.15">
      <c r="A12" s="122" t="s">
        <v>10</v>
      </c>
      <c r="B12" s="122"/>
      <c r="C12" s="122"/>
      <c r="D12" s="122"/>
      <c r="E12" s="122"/>
      <c r="F12" s="122"/>
      <c r="G12" s="1">
        <f>SUM(G4:G11)</f>
        <v>163000</v>
      </c>
      <c r="H12" s="33"/>
      <c r="I12" s="33"/>
      <c r="J12" s="33"/>
    </row>
    <row r="13" spans="1:10" ht="20.25" x14ac:dyDescent="0.15">
      <c r="A13" s="123" t="s">
        <v>12</v>
      </c>
      <c r="B13" s="123"/>
      <c r="C13" s="123"/>
      <c r="D13" s="123"/>
      <c r="E13" s="123"/>
      <c r="F13" s="123"/>
      <c r="G13" s="123"/>
      <c r="H13" s="123"/>
      <c r="I13" s="123"/>
      <c r="J13" s="123"/>
    </row>
    <row r="14" spans="1:10" ht="20.25" x14ac:dyDescent="0.15">
      <c r="A14" s="123" t="s">
        <v>102</v>
      </c>
      <c r="B14" s="123"/>
      <c r="C14" s="123"/>
      <c r="D14" s="123"/>
      <c r="E14" s="123"/>
      <c r="F14" s="123"/>
      <c r="G14" s="123"/>
      <c r="H14" s="123"/>
      <c r="I14" s="123"/>
      <c r="J14" s="123"/>
    </row>
    <row r="15" spans="1:10" ht="18.75" x14ac:dyDescent="0.15">
      <c r="A15" s="112" t="s">
        <v>103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 ht="18.75" x14ac:dyDescent="0.15">
      <c r="A16" s="112" t="s">
        <v>104</v>
      </c>
      <c r="B16" s="112"/>
      <c r="C16" s="112"/>
      <c r="D16" s="112"/>
      <c r="E16" s="112"/>
      <c r="F16" s="112"/>
      <c r="G16" s="112"/>
      <c r="H16" s="112"/>
      <c r="I16" s="112"/>
      <c r="J16" s="112"/>
    </row>
    <row r="17" spans="1:10" ht="18.75" x14ac:dyDescent="0.15">
      <c r="A17" s="112" t="s">
        <v>105</v>
      </c>
      <c r="B17" s="112"/>
      <c r="C17" s="112"/>
      <c r="D17" s="112"/>
      <c r="E17" s="112"/>
      <c r="F17" s="112"/>
      <c r="G17" s="112"/>
      <c r="H17" s="112"/>
      <c r="I17" s="112"/>
      <c r="J17" s="112"/>
    </row>
    <row r="18" spans="1:10" ht="18.75" x14ac:dyDescent="0.15">
      <c r="A18" s="112" t="s">
        <v>112</v>
      </c>
      <c r="B18" s="112"/>
      <c r="C18" s="112"/>
      <c r="D18" s="112"/>
      <c r="E18" s="112"/>
      <c r="F18" s="112"/>
      <c r="G18" s="112"/>
      <c r="H18" s="112"/>
      <c r="I18" s="112"/>
      <c r="J18" s="112"/>
    </row>
  </sheetData>
  <mergeCells count="9">
    <mergeCell ref="A17:J17"/>
    <mergeCell ref="A18:J18"/>
    <mergeCell ref="D2:E2"/>
    <mergeCell ref="A16:J16"/>
    <mergeCell ref="A1:J1"/>
    <mergeCell ref="A12:F12"/>
    <mergeCell ref="A13:J13"/>
    <mergeCell ref="A14:J14"/>
    <mergeCell ref="A15:J15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6"/>
  <sheetViews>
    <sheetView workbookViewId="0">
      <selection activeCell="A4" sqref="A4:J9"/>
    </sheetView>
  </sheetViews>
  <sheetFormatPr defaultRowHeight="13.5" x14ac:dyDescent="0.15"/>
  <cols>
    <col min="1" max="1" width="7.21875" customWidth="1"/>
    <col min="2" max="2" width="5.44140625" customWidth="1"/>
    <col min="3" max="3" width="29.6640625" customWidth="1"/>
    <col min="4" max="4" width="27.44140625" customWidth="1"/>
    <col min="5" max="5" width="12.5546875" customWidth="1"/>
    <col min="6" max="6" width="11.5546875" customWidth="1"/>
    <col min="7" max="7" width="6.77734375" customWidth="1"/>
    <col min="8" max="8" width="15.77734375" customWidth="1"/>
    <col min="9" max="9" width="6.33203125" customWidth="1"/>
    <col min="10" max="10" width="8.33203125" customWidth="1"/>
  </cols>
  <sheetData>
    <row r="1" spans="1:10" ht="25.5" x14ac:dyDescent="0.15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5.5" x14ac:dyDescent="0.15">
      <c r="A2" s="51" t="s">
        <v>110</v>
      </c>
      <c r="B2" s="52"/>
      <c r="C2" s="52"/>
      <c r="D2" s="65" t="s">
        <v>99</v>
      </c>
      <c r="E2" s="52"/>
      <c r="F2" s="52"/>
      <c r="G2" s="52"/>
      <c r="H2" s="52"/>
      <c r="I2" s="52"/>
      <c r="J2" s="52"/>
    </row>
    <row r="3" spans="1:10" ht="22.5" x14ac:dyDescent="0.15">
      <c r="A3" s="33" t="s">
        <v>5</v>
      </c>
      <c r="B3" s="33" t="s">
        <v>6</v>
      </c>
      <c r="C3" s="33" t="s">
        <v>0</v>
      </c>
      <c r="D3" s="33" t="s">
        <v>1</v>
      </c>
      <c r="E3" s="33" t="s">
        <v>2</v>
      </c>
      <c r="F3" s="33" t="s">
        <v>3</v>
      </c>
      <c r="G3" s="1" t="s">
        <v>4</v>
      </c>
      <c r="H3" s="2" t="s">
        <v>7</v>
      </c>
      <c r="I3" s="2" t="s">
        <v>8</v>
      </c>
      <c r="J3" s="2" t="s">
        <v>9</v>
      </c>
    </row>
    <row r="4" spans="1:10" ht="22.5" x14ac:dyDescent="0.15">
      <c r="A4" s="58">
        <v>2</v>
      </c>
      <c r="B4" s="55" t="s">
        <v>18</v>
      </c>
      <c r="C4" s="55" t="s">
        <v>53</v>
      </c>
      <c r="D4" s="55" t="s">
        <v>119</v>
      </c>
      <c r="E4" s="55" t="s">
        <v>120</v>
      </c>
      <c r="F4" s="55" t="s">
        <v>28</v>
      </c>
      <c r="G4" s="56">
        <v>20000</v>
      </c>
      <c r="H4" s="55" t="s">
        <v>143</v>
      </c>
      <c r="I4" s="58">
        <v>31</v>
      </c>
      <c r="J4" s="55" t="s">
        <v>23</v>
      </c>
    </row>
    <row r="5" spans="1:10" ht="22.5" x14ac:dyDescent="0.15">
      <c r="A5" s="58">
        <v>2</v>
      </c>
      <c r="B5" s="55" t="s">
        <v>18</v>
      </c>
      <c r="C5" s="55" t="s">
        <v>57</v>
      </c>
      <c r="D5" s="59" t="s">
        <v>126</v>
      </c>
      <c r="E5" s="59" t="s">
        <v>129</v>
      </c>
      <c r="F5" s="59" t="s">
        <v>32</v>
      </c>
      <c r="G5" s="56">
        <v>22000</v>
      </c>
      <c r="H5" s="55" t="s">
        <v>144</v>
      </c>
      <c r="I5" s="58">
        <v>31</v>
      </c>
      <c r="J5" s="55" t="s">
        <v>23</v>
      </c>
    </row>
    <row r="6" spans="1:10" ht="22.5" x14ac:dyDescent="0.15">
      <c r="A6" s="58">
        <v>2</v>
      </c>
      <c r="B6" s="55" t="s">
        <v>18</v>
      </c>
      <c r="C6" s="55" t="s">
        <v>60</v>
      </c>
      <c r="D6" s="59" t="s">
        <v>61</v>
      </c>
      <c r="E6" s="59" t="s">
        <v>62</v>
      </c>
      <c r="F6" s="59" t="s">
        <v>21</v>
      </c>
      <c r="G6" s="56">
        <v>20000</v>
      </c>
      <c r="H6" s="55" t="s">
        <v>145</v>
      </c>
      <c r="I6" s="58">
        <v>31</v>
      </c>
      <c r="J6" s="55" t="s">
        <v>23</v>
      </c>
    </row>
    <row r="7" spans="1:10" x14ac:dyDescent="0.15">
      <c r="A7" s="58">
        <v>2</v>
      </c>
      <c r="B7" s="55" t="s">
        <v>18</v>
      </c>
      <c r="C7" s="55" t="s">
        <v>65</v>
      </c>
      <c r="D7" s="59" t="s">
        <v>65</v>
      </c>
      <c r="E7" s="59" t="s">
        <v>66</v>
      </c>
      <c r="F7" s="58" t="s">
        <v>16</v>
      </c>
      <c r="G7" s="58" t="s">
        <v>16</v>
      </c>
      <c r="H7" s="58" t="s">
        <v>75</v>
      </c>
      <c r="I7" s="58"/>
      <c r="J7" s="55" t="s">
        <v>17</v>
      </c>
    </row>
    <row r="8" spans="1:10" ht="22.5" x14ac:dyDescent="0.15">
      <c r="A8" s="58">
        <v>2</v>
      </c>
      <c r="B8" s="55" t="s">
        <v>18</v>
      </c>
      <c r="C8" s="55" t="s">
        <v>67</v>
      </c>
      <c r="D8" s="55" t="s">
        <v>127</v>
      </c>
      <c r="E8" s="55" t="s">
        <v>130</v>
      </c>
      <c r="F8" s="55" t="s">
        <v>32</v>
      </c>
      <c r="G8" s="56">
        <v>19000</v>
      </c>
      <c r="H8" s="55" t="s">
        <v>144</v>
      </c>
      <c r="I8" s="58">
        <v>31</v>
      </c>
      <c r="J8" s="55" t="s">
        <v>23</v>
      </c>
    </row>
    <row r="9" spans="1:10" ht="22.5" x14ac:dyDescent="0.15">
      <c r="A9" s="58">
        <v>2</v>
      </c>
      <c r="B9" s="55" t="s">
        <v>18</v>
      </c>
      <c r="C9" s="55" t="s">
        <v>68</v>
      </c>
      <c r="D9" s="59" t="s">
        <v>128</v>
      </c>
      <c r="E9" s="59" t="s">
        <v>131</v>
      </c>
      <c r="F9" s="59" t="s">
        <v>32</v>
      </c>
      <c r="G9" s="56">
        <v>20000</v>
      </c>
      <c r="H9" s="55" t="s">
        <v>144</v>
      </c>
      <c r="I9" s="58">
        <v>31</v>
      </c>
      <c r="J9" s="55" t="s">
        <v>23</v>
      </c>
    </row>
    <row r="10" spans="1:10" x14ac:dyDescent="0.15">
      <c r="A10" s="33" t="s">
        <v>10</v>
      </c>
      <c r="B10" s="33"/>
      <c r="C10" s="33"/>
      <c r="D10" s="33"/>
      <c r="E10" s="33"/>
      <c r="F10" s="33"/>
      <c r="G10" s="1">
        <f>SUM(G4:G9)</f>
        <v>101000</v>
      </c>
      <c r="H10" s="33"/>
      <c r="I10" s="33"/>
      <c r="J10" s="33"/>
    </row>
    <row r="11" spans="1:10" ht="20.25" x14ac:dyDescent="0.15">
      <c r="A11" s="66" t="s">
        <v>12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ht="20.25" x14ac:dyDescent="0.15">
      <c r="A12" s="66" t="s">
        <v>102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18.75" x14ac:dyDescent="0.15">
      <c r="A13" s="51" t="s">
        <v>103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18.75" x14ac:dyDescent="0.15">
      <c r="A14" s="51" t="s">
        <v>104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18.75" x14ac:dyDescent="0.15">
      <c r="A15" s="51" t="s">
        <v>105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18.75" x14ac:dyDescent="0.15">
      <c r="A16" s="51" t="s">
        <v>112</v>
      </c>
      <c r="B16" s="51"/>
      <c r="C16" s="51"/>
      <c r="D16" s="51"/>
      <c r="E16" s="51"/>
      <c r="F16" s="51"/>
      <c r="G16" s="51"/>
      <c r="H16" s="51"/>
      <c r="I16" s="51"/>
      <c r="J16" s="51"/>
    </row>
  </sheetData>
  <phoneticPr fontId="2" type="noConversion"/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7"/>
  <sheetViews>
    <sheetView workbookViewId="0">
      <selection activeCell="A4" sqref="A4:J10"/>
    </sheetView>
  </sheetViews>
  <sheetFormatPr defaultRowHeight="13.5" x14ac:dyDescent="0.15"/>
  <cols>
    <col min="1" max="1" width="7.21875" customWidth="1"/>
    <col min="2" max="2" width="5.44140625" customWidth="1"/>
    <col min="3" max="3" width="31.109375" customWidth="1"/>
    <col min="4" max="4" width="27.33203125" customWidth="1"/>
    <col min="5" max="5" width="12.5546875" customWidth="1"/>
    <col min="6" max="6" width="11.5546875" customWidth="1"/>
    <col min="7" max="7" width="6.77734375" customWidth="1"/>
    <col min="8" max="8" width="15.77734375" customWidth="1"/>
    <col min="9" max="9" width="6.33203125" customWidth="1"/>
    <col min="10" max="10" width="8.33203125" customWidth="1"/>
  </cols>
  <sheetData>
    <row r="1" spans="1:10" ht="25.5" x14ac:dyDescent="0.15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5.5" x14ac:dyDescent="0.15">
      <c r="A2" s="3" t="s">
        <v>111</v>
      </c>
      <c r="B2" s="30"/>
      <c r="C2" s="30"/>
      <c r="D2" s="22" t="s">
        <v>98</v>
      </c>
      <c r="E2" s="30"/>
      <c r="F2" s="30"/>
      <c r="G2" s="30"/>
      <c r="H2" s="30"/>
      <c r="I2" s="30"/>
      <c r="J2" s="30"/>
    </row>
    <row r="3" spans="1:10" ht="22.5" x14ac:dyDescent="0.15">
      <c r="A3" s="33" t="s">
        <v>5</v>
      </c>
      <c r="B3" s="33" t="s">
        <v>6</v>
      </c>
      <c r="C3" s="33" t="s">
        <v>0</v>
      </c>
      <c r="D3" s="33" t="s">
        <v>1</v>
      </c>
      <c r="E3" s="33" t="s">
        <v>2</v>
      </c>
      <c r="F3" s="33" t="s">
        <v>3</v>
      </c>
      <c r="G3" s="1" t="s">
        <v>4</v>
      </c>
      <c r="H3" s="2" t="s">
        <v>7</v>
      </c>
      <c r="I3" s="2" t="s">
        <v>8</v>
      </c>
      <c r="J3" s="2" t="s">
        <v>9</v>
      </c>
    </row>
    <row r="4" spans="1:10" ht="22.5" x14ac:dyDescent="0.15">
      <c r="A4" s="63">
        <v>2</v>
      </c>
      <c r="B4" s="61" t="s">
        <v>18</v>
      </c>
      <c r="C4" s="61" t="s">
        <v>53</v>
      </c>
      <c r="D4" s="61" t="s">
        <v>119</v>
      </c>
      <c r="E4" s="61" t="s">
        <v>120</v>
      </c>
      <c r="F4" s="61" t="s">
        <v>28</v>
      </c>
      <c r="G4" s="62">
        <v>20000</v>
      </c>
      <c r="H4" s="31" t="s">
        <v>143</v>
      </c>
      <c r="I4" s="63">
        <v>62</v>
      </c>
      <c r="J4" s="61" t="s">
        <v>23</v>
      </c>
    </row>
    <row r="5" spans="1:10" ht="22.5" x14ac:dyDescent="0.15">
      <c r="A5" s="50">
        <v>2</v>
      </c>
      <c r="B5" s="48" t="s">
        <v>18</v>
      </c>
      <c r="C5" s="48" t="s">
        <v>57</v>
      </c>
      <c r="D5" s="48" t="s">
        <v>132</v>
      </c>
      <c r="E5" s="48" t="s">
        <v>129</v>
      </c>
      <c r="F5" s="48" t="s">
        <v>32</v>
      </c>
      <c r="G5" s="49">
        <v>22000</v>
      </c>
      <c r="H5" s="18" t="s">
        <v>144</v>
      </c>
      <c r="I5" s="50">
        <v>62</v>
      </c>
      <c r="J5" s="48" t="s">
        <v>23</v>
      </c>
    </row>
    <row r="6" spans="1:10" ht="22.5" x14ac:dyDescent="0.15">
      <c r="A6" s="50">
        <v>2</v>
      </c>
      <c r="B6" s="48" t="s">
        <v>18</v>
      </c>
      <c r="C6" s="48" t="s">
        <v>60</v>
      </c>
      <c r="D6" s="48" t="s">
        <v>61</v>
      </c>
      <c r="E6" s="48" t="s">
        <v>62</v>
      </c>
      <c r="F6" s="48" t="s">
        <v>21</v>
      </c>
      <c r="G6" s="49">
        <v>20000</v>
      </c>
      <c r="H6" s="18" t="s">
        <v>145</v>
      </c>
      <c r="I6" s="50">
        <v>62</v>
      </c>
      <c r="J6" s="48" t="s">
        <v>23</v>
      </c>
    </row>
    <row r="7" spans="1:10" ht="22.5" x14ac:dyDescent="0.15">
      <c r="A7" s="50">
        <v>2</v>
      </c>
      <c r="B7" s="48" t="s">
        <v>18</v>
      </c>
      <c r="C7" s="48" t="s">
        <v>80</v>
      </c>
      <c r="D7" s="18" t="s">
        <v>133</v>
      </c>
      <c r="E7" s="48" t="s">
        <v>134</v>
      </c>
      <c r="F7" s="48" t="s">
        <v>32</v>
      </c>
      <c r="G7" s="60">
        <v>19000</v>
      </c>
      <c r="H7" s="18" t="s">
        <v>144</v>
      </c>
      <c r="I7" s="50">
        <v>62</v>
      </c>
      <c r="J7" s="48" t="s">
        <v>23</v>
      </c>
    </row>
    <row r="8" spans="1:10" ht="22.5" x14ac:dyDescent="0.15">
      <c r="A8" s="32">
        <v>2</v>
      </c>
      <c r="B8" s="15" t="s">
        <v>18</v>
      </c>
      <c r="C8" s="15" t="s">
        <v>82</v>
      </c>
      <c r="D8" s="15" t="s">
        <v>82</v>
      </c>
      <c r="E8" s="15" t="s">
        <v>84</v>
      </c>
      <c r="F8" s="15" t="s">
        <v>26</v>
      </c>
      <c r="G8" s="16">
        <v>21000</v>
      </c>
      <c r="H8" s="15" t="s">
        <v>85</v>
      </c>
      <c r="I8" s="17">
        <v>62</v>
      </c>
      <c r="J8" s="15" t="s">
        <v>23</v>
      </c>
    </row>
    <row r="9" spans="1:10" x14ac:dyDescent="0.15">
      <c r="A9" s="32">
        <v>2</v>
      </c>
      <c r="B9" s="15" t="s">
        <v>18</v>
      </c>
      <c r="C9" s="15" t="s">
        <v>65</v>
      </c>
      <c r="D9" s="19" t="s">
        <v>65</v>
      </c>
      <c r="E9" s="19" t="s">
        <v>66</v>
      </c>
      <c r="F9" s="17" t="s">
        <v>16</v>
      </c>
      <c r="G9" s="17" t="s">
        <v>16</v>
      </c>
      <c r="H9" s="17" t="s">
        <v>75</v>
      </c>
      <c r="I9" s="17"/>
      <c r="J9" s="15" t="s">
        <v>17</v>
      </c>
    </row>
    <row r="10" spans="1:10" ht="22.5" x14ac:dyDescent="0.15">
      <c r="A10" s="67">
        <v>2</v>
      </c>
      <c r="B10" s="48" t="s">
        <v>18</v>
      </c>
      <c r="C10" s="48" t="s">
        <v>83</v>
      </c>
      <c r="D10" s="18" t="s">
        <v>83</v>
      </c>
      <c r="E10" s="48" t="s">
        <v>86</v>
      </c>
      <c r="F10" s="48" t="s">
        <v>21</v>
      </c>
      <c r="G10" s="49">
        <v>24000</v>
      </c>
      <c r="H10" s="18" t="s">
        <v>151</v>
      </c>
      <c r="I10" s="50">
        <v>62</v>
      </c>
      <c r="J10" s="68" t="s">
        <v>23</v>
      </c>
    </row>
    <row r="11" spans="1:10" x14ac:dyDescent="0.15">
      <c r="A11" s="46" t="s">
        <v>10</v>
      </c>
      <c r="B11" s="46"/>
      <c r="C11" s="46"/>
      <c r="D11" s="46"/>
      <c r="E11" s="46"/>
      <c r="F11" s="46"/>
      <c r="G11" s="4">
        <f>SUM(G4:G10)</f>
        <v>126000</v>
      </c>
      <c r="H11" s="33"/>
      <c r="I11" s="5"/>
      <c r="J11" s="5"/>
    </row>
    <row r="12" spans="1:10" ht="20.25" x14ac:dyDescent="0.15">
      <c r="A12" s="43" t="s">
        <v>12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0.25" x14ac:dyDescent="0.15">
      <c r="A13" s="43" t="s">
        <v>102</v>
      </c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8.75" x14ac:dyDescent="0.15">
      <c r="A14" s="23" t="s">
        <v>103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.75" x14ac:dyDescent="0.15">
      <c r="A15" s="23" t="s">
        <v>104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8.75" x14ac:dyDescent="0.15">
      <c r="A16" s="23" t="s">
        <v>105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8.75" x14ac:dyDescent="0.15">
      <c r="A17" s="23" t="s">
        <v>112</v>
      </c>
      <c r="B17" s="23"/>
      <c r="C17" s="23"/>
      <c r="D17" s="23"/>
      <c r="E17" s="23"/>
      <c r="F17" s="23"/>
      <c r="G17" s="23"/>
      <c r="H17" s="23"/>
      <c r="I17" s="23"/>
      <c r="J17" s="23"/>
    </row>
  </sheetData>
  <phoneticPr fontId="2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24-2학기 교재 목록</vt:lpstr>
      <vt:lpstr>2학년(주간)</vt:lpstr>
      <vt:lpstr>1학년심화</vt:lpstr>
      <vt:lpstr>1학년(야간 청소년트랙)</vt:lpstr>
      <vt:lpstr>1학년(야간 평생교육트랙)</vt:lpstr>
      <vt:lpstr>2학년(야간 청소년트랙)</vt:lpstr>
      <vt:lpstr>2학년(야간 평생교육트랙)</vt:lpstr>
      <vt:lpstr>'24-2학기 교재 목록'!Print_Area</vt:lpstr>
    </vt:vector>
  </TitlesOfParts>
  <Company>교무처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교무(김행영)</dc:creator>
  <cp:lastModifiedBy>user</cp:lastModifiedBy>
  <cp:lastPrinted>2024-08-21T08:13:04Z</cp:lastPrinted>
  <dcterms:created xsi:type="dcterms:W3CDTF">2004-07-16T00:27:19Z</dcterms:created>
  <dcterms:modified xsi:type="dcterms:W3CDTF">2024-08-28T03:55:47Z</dcterms:modified>
</cp:coreProperties>
</file>